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G:\Public\Dylan B\Questionnaires\"/>
    </mc:Choice>
  </mc:AlternateContent>
  <xr:revisionPtr revIDLastSave="0" documentId="8_{611D5AFB-6149-429E-A3DD-14161B8C0038}"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2576"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G74" i="6" s="1"/>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G41" i="6" s="1"/>
  <c r="B40" i="6"/>
  <c r="G40" i="6" s="1"/>
  <c r="B39" i="6"/>
  <c r="B37" i="6"/>
  <c r="B36" i="6"/>
  <c r="B35" i="6"/>
  <c r="B34" i="6"/>
  <c r="B33" i="6"/>
  <c r="B32" i="6"/>
  <c r="B31" i="6"/>
  <c r="B30" i="6"/>
  <c r="B29" i="6"/>
  <c r="B28" i="6"/>
  <c r="B26" i="6"/>
  <c r="B25" i="6"/>
  <c r="B24" i="6"/>
  <c r="B23" i="6"/>
  <c r="B22" i="6"/>
  <c r="B21" i="6"/>
  <c r="B20" i="6"/>
  <c r="B19" i="6"/>
  <c r="B18" i="6"/>
  <c r="B17" i="6"/>
  <c r="B15" i="6"/>
  <c r="B13" i="6"/>
  <c r="B12" i="6"/>
  <c r="B11" i="6"/>
  <c r="B10" i="6"/>
  <c r="G10" i="6" s="1"/>
  <c r="H10" i="6" s="1"/>
  <c r="D10" i="6" s="1"/>
  <c r="B9" i="6"/>
  <c r="B6" i="6"/>
  <c r="B4" i="6"/>
  <c r="O30" i="4"/>
  <c r="P54" i="4"/>
  <c r="B120" i="4" s="1"/>
  <c r="A98" i="6" s="1"/>
  <c r="B137" i="4"/>
  <c r="A111" i="6" s="1"/>
  <c r="B135" i="4"/>
  <c r="A110" i="6" s="1"/>
  <c r="B133" i="4"/>
  <c r="A109" i="6" s="1"/>
  <c r="B131" i="4"/>
  <c r="A108" i="6" s="1"/>
  <c r="B119" i="4"/>
  <c r="A97" i="6" s="1"/>
  <c r="B117" i="4"/>
  <c r="A95" i="6" s="1"/>
  <c r="B115" i="4"/>
  <c r="A94" i="6" s="1"/>
  <c r="B114" i="4"/>
  <c r="A93" i="6" s="1"/>
  <c r="B102" i="4"/>
  <c r="A83" i="6" s="1"/>
  <c r="P53" i="4"/>
  <c r="Q53" i="4" s="1"/>
  <c r="B90" i="4"/>
  <c r="A72" i="6"/>
  <c r="B78" i="4"/>
  <c r="A61" i="6" s="1"/>
  <c r="B66" i="4"/>
  <c r="A50" i="6"/>
  <c r="B54" i="4"/>
  <c r="A39" i="6" s="1"/>
  <c r="P42" i="4"/>
  <c r="B42" i="4" s="1"/>
  <c r="A28"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D89" i="4" s="1"/>
  <c r="B113" i="4"/>
  <c r="H101" i="4"/>
  <c r="S51" i="4"/>
  <c r="T51" i="4"/>
  <c r="U51" i="4"/>
  <c r="V51" i="4"/>
  <c r="W51" i="4"/>
  <c r="X51" i="4"/>
  <c r="Y51" i="4"/>
  <c r="Z51" i="4"/>
  <c r="AA51" i="4"/>
  <c r="AB51" i="4" s="1"/>
  <c r="AC51" i="4" s="1"/>
  <c r="S50" i="4"/>
  <c r="T50" i="4"/>
  <c r="U50" i="4"/>
  <c r="V50" i="4"/>
  <c r="W50" i="4"/>
  <c r="X50" i="4"/>
  <c r="Y50" i="4"/>
  <c r="Z50" i="4" s="1"/>
  <c r="AA50" i="4" s="1"/>
  <c r="AB50" i="4" s="1"/>
  <c r="S49" i="4"/>
  <c r="T49" i="4"/>
  <c r="U49" i="4"/>
  <c r="V49" i="4"/>
  <c r="W49" i="4"/>
  <c r="X49" i="4"/>
  <c r="Y49" i="4"/>
  <c r="Z49" i="4"/>
  <c r="S48" i="4"/>
  <c r="T48" i="4"/>
  <c r="U48" i="4"/>
  <c r="V48" i="4"/>
  <c r="W48" i="4"/>
  <c r="X48" i="4" s="1"/>
  <c r="S47" i="4"/>
  <c r="S46" i="4"/>
  <c r="T47" i="4"/>
  <c r="U47" i="4"/>
  <c r="T46" i="4"/>
  <c r="S45" i="4"/>
  <c r="S44" i="4"/>
  <c r="T44" i="4" s="1"/>
  <c r="U44" i="4" s="1"/>
  <c r="T45" i="4"/>
  <c r="U45" i="4" s="1"/>
  <c r="U46" i="4"/>
  <c r="V47" i="4"/>
  <c r="W47" i="4" s="1"/>
  <c r="X47" i="4" s="1"/>
  <c r="V46" i="4"/>
  <c r="S43" i="4"/>
  <c r="S42" i="4"/>
  <c r="T43" i="4"/>
  <c r="W46"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B305" i="5"/>
  <c r="V305" i="5"/>
  <c r="E305" i="5"/>
  <c r="X305" i="5" s="1"/>
  <c r="B306" i="5"/>
  <c r="V306" i="5"/>
  <c r="E306" i="5"/>
  <c r="X306" i="5" s="1"/>
  <c r="B307" i="5"/>
  <c r="V307" i="5"/>
  <c r="E307" i="5"/>
  <c r="X307" i="5" s="1"/>
  <c r="B308" i="5"/>
  <c r="V308" i="5"/>
  <c r="E308" i="5"/>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V578" i="5"/>
  <c r="E578" i="5"/>
  <c r="X578" i="5" s="1"/>
  <c r="V579" i="5"/>
  <c r="E579" i="5"/>
  <c r="X579" i="5" s="1"/>
  <c r="V580" i="5"/>
  <c r="E580" i="5"/>
  <c r="X580" i="5" s="1"/>
  <c r="V581" i="5"/>
  <c r="E581" i="5"/>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V684" i="5"/>
  <c r="E684" i="5"/>
  <c r="X684" i="5" s="1"/>
  <c r="V685" i="5"/>
  <c r="E685" i="5"/>
  <c r="X685" i="5" s="1"/>
  <c r="V686" i="5"/>
  <c r="E686" i="5"/>
  <c r="X686" i="5" s="1"/>
  <c r="V687" i="5"/>
  <c r="E687" i="5"/>
  <c r="X687" i="5" s="1"/>
  <c r="V688" i="5"/>
  <c r="E688" i="5"/>
  <c r="X688" i="5" s="1"/>
  <c r="V689" i="5"/>
  <c r="E689" i="5"/>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V954" i="5"/>
  <c r="E954" i="5"/>
  <c r="X954" i="5" s="1"/>
  <c r="V955" i="5"/>
  <c r="E955" i="5"/>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114" i="6" s="1"/>
  <c r="F28" i="6"/>
  <c r="H28" i="6" s="1"/>
  <c r="F17" i="6"/>
  <c r="C123" i="6"/>
  <c r="C122" i="6"/>
  <c r="C121" i="6"/>
  <c r="C120" i="6"/>
  <c r="G103" i="6"/>
  <c r="G102" i="6"/>
  <c r="G101" i="6"/>
  <c r="G100" i="6"/>
  <c r="G88" i="6"/>
  <c r="G87" i="6"/>
  <c r="G86" i="6"/>
  <c r="G85" i="6"/>
  <c r="G84" i="6"/>
  <c r="G83" i="6"/>
  <c r="G77" i="6"/>
  <c r="G76" i="6"/>
  <c r="G75" i="6"/>
  <c r="G73" i="6"/>
  <c r="G72" i="6"/>
  <c r="J74" i="6"/>
  <c r="G66" i="6"/>
  <c r="G65" i="6"/>
  <c r="G64" i="6"/>
  <c r="G63" i="6"/>
  <c r="G62" i="6"/>
  <c r="G61" i="6"/>
  <c r="G55" i="6"/>
  <c r="G54" i="6"/>
  <c r="G53" i="6"/>
  <c r="G52" i="6"/>
  <c r="G51" i="6"/>
  <c r="G50" i="6"/>
  <c r="G44" i="6"/>
  <c r="G43" i="6"/>
  <c r="G42" i="6"/>
  <c r="G39" i="6"/>
  <c r="G33" i="6"/>
  <c r="G32" i="6"/>
  <c r="G31" i="6"/>
  <c r="G30" i="6"/>
  <c r="G29" i="6"/>
  <c r="G28" i="6"/>
  <c r="G17" i="6"/>
  <c r="H17" i="6" s="1"/>
  <c r="D17" i="6" s="1"/>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H20" i="6" s="1"/>
  <c r="D20" i="6" s="1"/>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3" i="6"/>
  <c r="H13" i="6" s="1"/>
  <c r="G5" i="6"/>
  <c r="H5" i="6"/>
  <c r="F6" i="6"/>
  <c r="H6" i="6" s="1"/>
  <c r="G6" i="6"/>
  <c r="G11" i="6"/>
  <c r="H11" i="6" s="1"/>
  <c r="D11" i="6" s="1"/>
  <c r="G12" i="6"/>
  <c r="H12" i="6"/>
  <c r="D12" i="6" s="1"/>
  <c r="H14" i="6"/>
  <c r="G15" i="6"/>
  <c r="H15" i="6" s="1"/>
  <c r="D15" i="6" s="1"/>
  <c r="H16" i="6"/>
  <c r="I4" i="6"/>
  <c r="C4" i="6" s="1"/>
  <c r="I5" i="6"/>
  <c r="J5" i="6"/>
  <c r="I6" i="6"/>
  <c r="J6" i="6"/>
  <c r="I9" i="6"/>
  <c r="C9" i="6" s="1"/>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30" i="5"/>
  <c r="X304" i="5"/>
  <c r="X308" i="5"/>
  <c r="X344" i="5"/>
  <c r="X449" i="5"/>
  <c r="X467" i="5"/>
  <c r="X485" i="5"/>
  <c r="X529" i="5"/>
  <c r="X571" i="5"/>
  <c r="X577" i="5"/>
  <c r="X581" i="5"/>
  <c r="X683" i="5"/>
  <c r="X689" i="5"/>
  <c r="X707" i="5"/>
  <c r="X769" i="5"/>
  <c r="X827" i="5"/>
  <c r="X935" i="5"/>
  <c r="X953" i="5"/>
  <c r="X955" i="5"/>
  <c r="X1009" i="5"/>
  <c r="X1109" i="5"/>
  <c r="X1235" i="5"/>
  <c r="X1243" i="5"/>
  <c r="X1291" i="5"/>
  <c r="X1355" i="5"/>
  <c r="X1385" i="5"/>
  <c r="X1523" i="5"/>
  <c r="X1535" i="5"/>
  <c r="X1625" i="5"/>
  <c r="X1721" i="5"/>
  <c r="X1739" i="5"/>
  <c r="X1747" i="5"/>
  <c r="X1789" i="5"/>
  <c r="X1841" i="5"/>
  <c r="X1859" i="5"/>
  <c r="X2117" i="5"/>
  <c r="X2233" i="5"/>
  <c r="X2261" i="5"/>
  <c r="X2405" i="5"/>
  <c r="X244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F115" i="6" s="1"/>
  <c r="H115" i="6" s="1"/>
  <c r="D115" i="6" s="1"/>
  <c r="B32" i="4"/>
  <c r="A19" i="6"/>
  <c r="F41" i="6"/>
  <c r="F116" i="6" s="1"/>
  <c r="H116" i="6" s="1"/>
  <c r="AA15" i="4"/>
  <c r="B33" i="4"/>
  <c r="A20" i="6"/>
  <c r="F42" i="6"/>
  <c r="F18" i="6"/>
  <c r="H18" i="6"/>
  <c r="D18" i="6" s="1"/>
  <c r="F19" i="6"/>
  <c r="H19" i="6"/>
  <c r="F20" i="6"/>
  <c r="O33" i="4"/>
  <c r="P57" i="4"/>
  <c r="B105" i="4" s="1"/>
  <c r="A86" i="6" s="1"/>
  <c r="B123" i="4"/>
  <c r="A101" i="6"/>
  <c r="O32" i="4"/>
  <c r="P56" i="4"/>
  <c r="B92" i="4" s="1"/>
  <c r="A74" i="6" s="1"/>
  <c r="B69" i="4"/>
  <c r="A53" i="6"/>
  <c r="B68" i="4"/>
  <c r="A52" i="6" s="1"/>
  <c r="P45" i="4"/>
  <c r="B45" i="4"/>
  <c r="A31" i="6" s="1"/>
  <c r="P44" i="4"/>
  <c r="B44" i="4"/>
  <c r="A30" i="6" s="1"/>
  <c r="D19" i="6"/>
  <c r="A116" i="6"/>
  <c r="G116" i="6"/>
  <c r="F117" i="6"/>
  <c r="H117" i="6" s="1"/>
  <c r="A117" i="6"/>
  <c r="G117" i="6"/>
  <c r="H42" i="6"/>
  <c r="D42" i="6" s="1"/>
  <c r="F53" i="6"/>
  <c r="H53" i="6"/>
  <c r="D53" i="6" s="1"/>
  <c r="F64" i="6"/>
  <c r="H64" i="6"/>
  <c r="D64" i="6" s="1"/>
  <c r="F75" i="6"/>
  <c r="H75" i="6" s="1"/>
  <c r="D75" i="6" s="1"/>
  <c r="F100" i="6"/>
  <c r="F101" i="6"/>
  <c r="H101" i="6" s="1"/>
  <c r="F30" i="6"/>
  <c r="H30" i="6"/>
  <c r="K116" i="6" s="1"/>
  <c r="F31" i="6"/>
  <c r="H31" i="6"/>
  <c r="K117" i="6" s="1"/>
  <c r="F29" i="6"/>
  <c r="H29" i="6" s="1"/>
  <c r="F99" i="6"/>
  <c r="H99" i="6" s="1"/>
  <c r="D99" i="6" s="1"/>
  <c r="A115" i="6"/>
  <c r="G115" i="6"/>
  <c r="O31" i="4"/>
  <c r="P43" i="4"/>
  <c r="B43" i="4" s="1"/>
  <c r="A29" i="6" s="1"/>
  <c r="P55" i="4"/>
  <c r="B55" i="4" s="1"/>
  <c r="A40" i="6" s="1"/>
  <c r="AA16" i="4" a="1"/>
  <c r="AA16" i="4"/>
  <c r="A118" i="6"/>
  <c r="G118" i="6"/>
  <c r="AA17" i="4" a="1"/>
  <c r="AA17" i="4"/>
  <c r="A119" i="6"/>
  <c r="G119" i="6"/>
  <c r="B34" i="4"/>
  <c r="A21" i="6"/>
  <c r="F43" i="6"/>
  <c r="H43" i="6" s="1"/>
  <c r="F21" i="6"/>
  <c r="H21" i="6"/>
  <c r="D21" i="6"/>
  <c r="F54" i="6"/>
  <c r="H54" i="6"/>
  <c r="D54" i="6" s="1"/>
  <c r="F65" i="6"/>
  <c r="H65" i="6" s="1"/>
  <c r="D65" i="6" s="1"/>
  <c r="F102" i="6"/>
  <c r="H102" i="6" s="1"/>
  <c r="D102" i="6" s="1"/>
  <c r="F32" i="6"/>
  <c r="H32" i="6"/>
  <c r="K118" i="6"/>
  <c r="D32" i="6"/>
  <c r="O34" i="4"/>
  <c r="P46" i="4"/>
  <c r="B46" i="4"/>
  <c r="A32" i="6"/>
  <c r="P58" i="4"/>
  <c r="B82" i="4" s="1"/>
  <c r="A65" i="6" s="1"/>
  <c r="B58" i="4"/>
  <c r="A43" i="6" s="1"/>
  <c r="B35" i="4"/>
  <c r="O35" i="4"/>
  <c r="P59" i="4"/>
  <c r="B125" i="4"/>
  <c r="A103" i="6" s="1"/>
  <c r="B107" i="4"/>
  <c r="A88" i="6"/>
  <c r="B95" i="4"/>
  <c r="A77" i="6" s="1"/>
  <c r="B83" i="4"/>
  <c r="A66" i="6"/>
  <c r="B71" i="4"/>
  <c r="A55" i="6"/>
  <c r="B59" i="4"/>
  <c r="A44" i="6" s="1"/>
  <c r="P47" i="4"/>
  <c r="B47" i="4" s="1"/>
  <c r="A33" i="6" s="1"/>
  <c r="A22" i="6"/>
  <c r="F22" i="6"/>
  <c r="H22" i="6"/>
  <c r="D22" i="6"/>
  <c r="F33" i="6"/>
  <c r="H33" i="6" s="1"/>
  <c r="F44" i="6"/>
  <c r="H44" i="6" s="1"/>
  <c r="D44" i="6" s="1"/>
  <c r="F119" i="6"/>
  <c r="H119" i="6" s="1"/>
  <c r="D119"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A26" i="6"/>
  <c r="H100" i="6" l="1"/>
  <c r="D100" i="6" s="1"/>
  <c r="C22" i="6"/>
  <c r="C53" i="6"/>
  <c r="Y48" i="4"/>
  <c r="Y47" i="4"/>
  <c r="Z47" i="4" s="1"/>
  <c r="V44" i="4"/>
  <c r="V45" i="4"/>
  <c r="W45" i="4" s="1"/>
  <c r="Z48" i="4"/>
  <c r="AA48" i="4" s="1"/>
  <c r="B104" i="4"/>
  <c r="A85" i="6" s="1"/>
  <c r="AA49" i="4"/>
  <c r="AB48" i="4" s="1"/>
  <c r="U43" i="4"/>
  <c r="V43" i="4" s="1"/>
  <c r="W43" i="4" s="1"/>
  <c r="X46" i="4"/>
  <c r="AC50" i="4"/>
  <c r="W44" i="4"/>
  <c r="K119" i="6"/>
  <c r="C33" i="6"/>
  <c r="D33" i="6"/>
  <c r="C44" i="6"/>
  <c r="C119" i="6"/>
  <c r="F103" i="6"/>
  <c r="H103" i="6" s="1"/>
  <c r="D103" i="6" s="1"/>
  <c r="F55" i="6"/>
  <c r="C43" i="6"/>
  <c r="D43" i="6"/>
  <c r="B70" i="4"/>
  <c r="A54" i="6" s="1"/>
  <c r="F76" i="6"/>
  <c r="F118" i="6"/>
  <c r="H118" i="6" s="1"/>
  <c r="D118" i="6" s="1"/>
  <c r="C21" i="6"/>
  <c r="C102" i="6"/>
  <c r="C54" i="6"/>
  <c r="B106" i="4"/>
  <c r="A87" i="6" s="1"/>
  <c r="C32" i="6"/>
  <c r="B124" i="4"/>
  <c r="A102" i="6" s="1"/>
  <c r="B94" i="4"/>
  <c r="A76" i="6" s="1"/>
  <c r="C65" i="6"/>
  <c r="D101" i="6"/>
  <c r="C101" i="6"/>
  <c r="D117" i="6"/>
  <c r="C117" i="6"/>
  <c r="D31" i="6"/>
  <c r="F86" i="6"/>
  <c r="H86" i="6" s="1"/>
  <c r="D86" i="6" s="1"/>
  <c r="C75" i="6"/>
  <c r="B57" i="4"/>
  <c r="A42" i="6" s="1"/>
  <c r="C86" i="6"/>
  <c r="C42" i="6"/>
  <c r="C64" i="6"/>
  <c r="C31" i="6"/>
  <c r="C20" i="6"/>
  <c r="B81" i="4"/>
  <c r="A64" i="6" s="1"/>
  <c r="B93" i="4"/>
  <c r="A75" i="6" s="1"/>
  <c r="D116" i="6"/>
  <c r="C116" i="6"/>
  <c r="C30" i="6"/>
  <c r="D30" i="6"/>
  <c r="B80" i="4"/>
  <c r="A63" i="6" s="1"/>
  <c r="B122" i="4"/>
  <c r="A100" i="6" s="1"/>
  <c r="F52" i="6"/>
  <c r="B56" i="4"/>
  <c r="A41" i="6" s="1"/>
  <c r="C100" i="6"/>
  <c r="F94" i="6"/>
  <c r="F109" i="6" s="1"/>
  <c r="H109" i="6" s="1"/>
  <c r="D109" i="6" s="1"/>
  <c r="H41" i="6"/>
  <c r="D41" i="6" s="1"/>
  <c r="C19" i="6"/>
  <c r="B65" i="4"/>
  <c r="A49" i="6" s="1"/>
  <c r="B89" i="4"/>
  <c r="A71" i="6" s="1"/>
  <c r="B77" i="4"/>
  <c r="A60" i="6" s="1"/>
  <c r="C29" i="6"/>
  <c r="D29" i="6"/>
  <c r="K115" i="6"/>
  <c r="B121" i="4"/>
  <c r="A99" i="6" s="1"/>
  <c r="B91" i="4"/>
  <c r="A73" i="6" s="1"/>
  <c r="B79" i="4"/>
  <c r="A62" i="6" s="1"/>
  <c r="B103" i="4"/>
  <c r="A84" i="6" s="1"/>
  <c r="H40" i="6"/>
  <c r="D40" i="6" s="1"/>
  <c r="F51" i="6"/>
  <c r="C18" i="6"/>
  <c r="B67" i="4"/>
  <c r="A51" i="6" s="1"/>
  <c r="C115" i="6"/>
  <c r="C99" i="6"/>
  <c r="D28" i="6"/>
  <c r="K114" i="6"/>
  <c r="H114" i="6"/>
  <c r="D114" i="6" s="1"/>
  <c r="B2" i="6"/>
  <c r="C17" i="6"/>
  <c r="C114" i="6"/>
  <c r="H39" i="6"/>
  <c r="D39" i="6" s="1"/>
  <c r="B53" i="4"/>
  <c r="A38" i="6" s="1"/>
  <c r="B101" i="4"/>
  <c r="A82" i="6" s="1"/>
  <c r="F108" i="6"/>
  <c r="H108" i="6" s="1"/>
  <c r="D108" i="6" s="1"/>
  <c r="C39" i="6"/>
  <c r="F50" i="6"/>
  <c r="C28" i="6"/>
  <c r="F98" i="6"/>
  <c r="H98" i="6" s="1"/>
  <c r="D98" i="6" s="1"/>
  <c r="C15" i="6"/>
  <c r="C13" i="6"/>
  <c r="D13" i="6"/>
  <c r="C12" i="6"/>
  <c r="C11" i="6"/>
  <c r="C10" i="6"/>
  <c r="G124" i="6" a="1"/>
  <c r="G124" i="6" s="1"/>
  <c r="H124" i="6" s="1"/>
  <c r="D124" i="6" s="1"/>
  <c r="C5" i="6"/>
  <c r="G53" i="4"/>
  <c r="C6" i="6"/>
  <c r="D6" i="6"/>
  <c r="C2" i="6"/>
  <c r="H112" i="6"/>
  <c r="D112" i="6" s="1"/>
  <c r="D5" i="6"/>
  <c r="C112" i="6"/>
  <c r="G114" i="4"/>
  <c r="G101" i="4"/>
  <c r="G89" i="4"/>
  <c r="G77" i="4"/>
  <c r="G41" i="4"/>
  <c r="D41" i="4"/>
  <c r="D101" i="4"/>
  <c r="D53" i="4"/>
  <c r="D114" i="4"/>
  <c r="D65" i="4"/>
  <c r="D77" i="4"/>
  <c r="X44" i="4" l="1"/>
  <c r="Y44" i="4" s="1"/>
  <c r="X45" i="4"/>
  <c r="Y45" i="4"/>
  <c r="V42" i="4"/>
  <c r="W42" i="4" s="1"/>
  <c r="X43" i="4" s="1"/>
  <c r="Y43" i="4" s="1"/>
  <c r="C41" i="6"/>
  <c r="Y46" i="4"/>
  <c r="Z46" i="4" s="1"/>
  <c r="AA46" i="4" s="1"/>
  <c r="AB46" i="4" s="1"/>
  <c r="AB49" i="4"/>
  <c r="AC49" i="4" s="1"/>
  <c r="AA47" i="4"/>
  <c r="AB47" i="4" s="1"/>
  <c r="AC47" i="4" s="1"/>
  <c r="AC48" i="4"/>
  <c r="F95" i="6"/>
  <c r="H95" i="6" s="1"/>
  <c r="D95" i="6" s="1"/>
  <c r="C103" i="6"/>
  <c r="H55" i="6"/>
  <c r="F66" i="6"/>
  <c r="C118" i="6"/>
  <c r="F87" i="6"/>
  <c r="H87" i="6" s="1"/>
  <c r="H76" i="6"/>
  <c r="F111" i="6"/>
  <c r="H111" i="6" s="1"/>
  <c r="D111" i="6" s="1"/>
  <c r="F110" i="6"/>
  <c r="H110" i="6" s="1"/>
  <c r="D110" i="6" s="1"/>
  <c r="H94" i="6"/>
  <c r="D94" i="6" s="1"/>
  <c r="C109" i="6"/>
  <c r="H52" i="6"/>
  <c r="F63" i="6"/>
  <c r="H51" i="6"/>
  <c r="F62" i="6"/>
  <c r="C40" i="6"/>
  <c r="F61" i="6"/>
  <c r="H50" i="6"/>
  <c r="C98" i="6"/>
  <c r="C108" i="6"/>
  <c r="Z44" i="4" l="1"/>
  <c r="AA43" i="4" s="1"/>
  <c r="Z45" i="4"/>
  <c r="AA45" i="4" s="1"/>
  <c r="X42" i="4"/>
  <c r="Y42" i="4" s="1"/>
  <c r="AB45" i="4"/>
  <c r="AC45" i="4" s="1"/>
  <c r="Z43" i="4"/>
  <c r="Z42" i="4"/>
  <c r="AA42" i="4" s="1"/>
  <c r="C94" i="6"/>
  <c r="AA44" i="4"/>
  <c r="AB44" i="4" s="1"/>
  <c r="AC46" i="4"/>
  <c r="F96" i="6"/>
  <c r="H96" i="6" s="1"/>
  <c r="D96" i="6" s="1"/>
  <c r="F77" i="6"/>
  <c r="H66" i="6"/>
  <c r="D55" i="6"/>
  <c r="C55" i="6"/>
  <c r="C95" i="6"/>
  <c r="C110" i="6"/>
  <c r="C76" i="6"/>
  <c r="D76" i="6"/>
  <c r="C111" i="6"/>
  <c r="D87" i="6"/>
  <c r="C87" i="6"/>
  <c r="F74" i="6"/>
  <c r="H63" i="6"/>
  <c r="D52" i="6"/>
  <c r="C52" i="6"/>
  <c r="F73" i="6"/>
  <c r="H62" i="6"/>
  <c r="D51" i="6"/>
  <c r="C51" i="6"/>
  <c r="D50" i="6"/>
  <c r="C50" i="6"/>
  <c r="H61" i="6"/>
  <c r="F72" i="6"/>
  <c r="C96" i="6" l="1"/>
  <c r="AC44" i="4"/>
  <c r="AB43" i="4"/>
  <c r="AC43" i="4" s="1"/>
  <c r="AB42" i="4"/>
  <c r="AC42" i="4" s="1"/>
  <c r="D66" i="6"/>
  <c r="C66" i="6"/>
  <c r="H77" i="6"/>
  <c r="F88" i="6"/>
  <c r="H88" i="6" s="1"/>
  <c r="D63" i="6"/>
  <c r="C63" i="6"/>
  <c r="H74" i="6"/>
  <c r="F85" i="6"/>
  <c r="H85" i="6" s="1"/>
  <c r="D62" i="6"/>
  <c r="C62" i="6"/>
  <c r="F84" i="6"/>
  <c r="H84" i="6" s="1"/>
  <c r="H73" i="6"/>
  <c r="H72" i="6"/>
  <c r="F83" i="6"/>
  <c r="H83" i="6" s="1"/>
  <c r="D61" i="6"/>
  <c r="C61" i="6"/>
  <c r="D77" i="6" l="1"/>
  <c r="C77" i="6"/>
  <c r="D88" i="6"/>
  <c r="C88" i="6"/>
  <c r="D85" i="6"/>
  <c r="C85" i="6"/>
  <c r="D74" i="6"/>
  <c r="C74" i="6"/>
  <c r="H125" i="6"/>
  <c r="D2" i="6" s="1"/>
  <c r="D73" i="6"/>
  <c r="C73" i="6"/>
  <c r="D84" i="6"/>
  <c r="C84" i="6"/>
  <c r="D72" i="6"/>
  <c r="C72" i="6"/>
  <c r="D83" i="6"/>
  <c r="C8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<sst xmlns="http://schemas.openxmlformats.org/spreadsheetml/2006/main" count="27984" uniqueCount="20058">
  <si>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</si>
  <si>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</si>
  <si>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</si>
  <si>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</si>
  <si>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</si>
  <si>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</si>
  <si>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</si>
  <si>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</si>
  <si>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</si>
  <si>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</si>
  <si>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</si>
  <si>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</si>
  <si>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</si>
  <si>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</si>
  <si>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</si>
  <si>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</si>
  <si>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</si>
  <si>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</si>
  <si>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</si>
  <si>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</si>
  <si>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</si>
  <si>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</si>
  <si>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</si>
  <si>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</si>
  <si>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</si>
  <si>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</si>
  <si>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</si>
  <si>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</si>
  <si>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</si>
  <si>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</si>
  <si>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</si>
  <si>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</si>
  <si>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</si>
  <si>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</si>
  <si>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</si>
  <si>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</si>
  <si>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</si>
  <si>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</si>
  <si>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</si>
  <si>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</si>
  <si>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</si>
  <si>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</si>
  <si>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</si>
  <si>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</si>
  <si>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</si>
  <si>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</si>
  <si>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</si>
  <si>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</si>
  <si>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</si>
  <si>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</si>
  <si>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</si>
  <si>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</si>
  <si>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</si>
  <si>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</si>
  <si>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</si>
  <si>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</si>
  <si>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</si>
  <si>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</si>
  <si>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</si>
  <si>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</si>
  <si>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</si>
  <si>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</si>
  <si>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</si>
  <si>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</si>
  <si>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</si>
  <si>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</si>
  <si>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</si>
  <si>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</si>
  <si>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</si>
  <si>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</si>
  <si>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</si>
  <si>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</si>
  <si>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</si>
  <si>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</si>
  <si>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</si>
  <si>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</si>
  <si>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</si>
  <si>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</si>
  <si>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</si>
  <si>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</si>
  <si>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</si>
  <si>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</si>
  <si>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</si>
  <si>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</si>
  <si>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</si>
  <si>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</si>
  <si>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</si>
  <si>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</si>
  <si>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</si>
  <si>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</si>
  <si>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</si>
  <si>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</si>
  <si>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</si>
  <si>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</si>
  <si>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</si>
  <si>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</si>
  <si>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</si>
  <si>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</si>
  <si>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</si>
  <si>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</si>
  <si>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</si>
  <si>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</si>
  <si>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</si>
  <si>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</si>
  <si>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</si>
  <si>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</si>
  <si>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</si>
  <si>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</si>
  <si>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</si>
  <si>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</si>
  <si>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</si>
  <si>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</si>
  <si>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</si>
  <si>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</si>
  <si>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</si>
  <si>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</si>
  <si>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</si>
  <si>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</si>
  <si>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</si>
  <si>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</si>
  <si>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</si>
  <si>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</si>
  <si>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</si>
  <si>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</si>
  <si>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</si>
  <si>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</si>
  <si>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</si>
  <si>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</si>
  <si>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</si>
  <si>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</si>
  <si>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</si>
  <si>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</si>
  <si>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</si>
  <si>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</si>
  <si>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</si>
  <si>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</si>
  <si>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</si>
  <si>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</si>
  <si>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</si>
  <si>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</si>
  <si>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</si>
  <si>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</si>
  <si>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</si>
  <si>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</si>
  <si>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</si>
  <si>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</si>
  <si>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</si>
  <si>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</si>
  <si>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</si>
  <si>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</si>
  <si>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</si>
  <si>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</si>
  <si>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</si>
  <si>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</si>
  <si>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</si>
  <si>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</si>
  <si>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</si>
  <si>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</si>
  <si>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</si>
  <si>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</si>
  <si>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</si>
  <si>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</si>
  <si>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</si>
  <si>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</si>
  <si>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</si>
  <si>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</si>
  <si>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</si>
  <si>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</si>
  <si>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</si>
  <si>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</si>
  <si>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</si>
  <si>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</si>
  <si>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</si>
  <si>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</si>
  <si>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</si>
  <si>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</si>
  <si>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</si>
  <si>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</si>
  <si>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</si>
  <si>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</si>
  <si>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</si>
  <si>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</si>
  <si>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</si>
  <si>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</si>
  <si>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</si>
  <si>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</si>
  <si>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</si>
  <si>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</si>
  <si>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</si>
  <si>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</si>
  <si>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</si>
  <si>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</si>
  <si>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</si>
  <si>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</si>
  <si>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</si>
  <si>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</si>
  <si>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</si>
  <si>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</si>
  <si>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</si>
  <si>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</si>
  <si>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</si>
  <si>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</si>
  <si>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</si>
  <si>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</si>
  <si>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</si>
  <si>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</si>
  <si>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</si>
  <si>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</si>
  <si>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</si>
  <si>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</si>
  <si>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</si>
  <si>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</si>
  <si>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</si>
  <si>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</si>
  <si>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</si>
  <si>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</si>
  <si>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</si>
  <si>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</si>
  <si>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</si>
  <si>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</si>
  <si>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</si>
  <si>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</si>
  <si>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</si>
  <si>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</si>
  <si>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</si>
  <si>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</si>
  <si>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</si>
  <si>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</si>
  <si>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</si>
  <si>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</si>
  <si>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</si>
  <si>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</si>
  <si>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</si>
  <si>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</si>
  <si>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</si>
  <si>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</si>
  <si>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</si>
  <si>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</si>
  <si>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</si>
  <si>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</si>
  <si>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</si>
  <si>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</si>
  <si>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</si>
  <si>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</si>
  <si>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</si>
  <si>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</si>
  <si>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</si>
  <si>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</si>
  <si>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</si>
  <si>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</si>
  <si>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</si>
  <si>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</si>
  <si>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</si>
  <si>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</si>
  <si>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</si>
  <si>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</si>
  <si>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</si>
  <si>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</si>
  <si>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</si>
  <si>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</si>
  <si>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</si>
  <si>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</si>
  <si>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</si>
  <si>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</si>
  <si>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</si>
  <si>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</si>
  <si>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</si>
  <si>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</si>
  <si>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</si>
  <si>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</si>
  <si>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</si>
  <si>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</si>
  <si>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</si>
  <si>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</si>
  <si>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</si>
  <si>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</si>
  <si>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</si>
  <si>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</si>
  <si>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</si>
  <si>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</si>
  <si>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</si>
  <si>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</si>
  <si>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</si>
  <si>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</si>
  <si>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</si>
  <si>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</si>
  <si>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</si>
  <si>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</si>
  <si>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</si>
  <si>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</si>
  <si>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</si>
  <si>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</si>
  <si>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</si>
  <si>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</si>
  <si>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</si>
  <si>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</si>
  <si>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</si>
  <si>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</si>
  <si>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</si>
  <si>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</si>
  <si>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</si>
  <si>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</si>
  <si>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</si>
  <si>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</si>
  <si>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</si>
  <si>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</si>
  <si>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</si>
  <si>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</si>
  <si>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</si>
  <si>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</si>
  <si>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</si>
  <si>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</si>
  <si>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</si>
  <si>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</si>
  <si>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</si>
  <si>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</si>
  <si>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</si>
  <si>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</si>
  <si>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</si>
  <si>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</si>
  <si>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</si>
  <si>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</si>
  <si>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</si>
  <si>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</si>
  <si>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</si>
  <si>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</si>
  <si>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</si>
  <si>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</si>
  <si>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</si>
  <si>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</si>
  <si>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</si>
  <si>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</si>
  <si>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</si>
  <si>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</si>
  <si>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</si>
  <si>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</si>
  <si>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</si>
  <si>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</si>
  <si>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</si>
  <si>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</si>
  <si>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</si>
  <si>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</si>
  <si>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</si>
  <si>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</si>
  <si>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</si>
  <si>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</si>
  <si>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</si>
  <si>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</si>
  <si>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</si>
  <si>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</si>
  <si>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</si>
  <si>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</si>
  <si>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</si>
  <si>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</si>
  <si>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</si>
  <si>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</si>
  <si>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</si>
  <si>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</si>
  <si>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</si>
  <si>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</si>
  <si>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</si>
  <si>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</si>
  <si>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</si>
  <si>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</si>
  <si>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</si>
  <si>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</si>
  <si>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</si>
  <si>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</si>
  <si>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</si>
  <si>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</si>
  <si>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</si>
  <si>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</si>
  <si>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</si>
  <si>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</si>
  <si>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</si>
  <si>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</si>
  <si>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</si>
  <si>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</si>
  <si>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</si>
  <si>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</si>
  <si>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</si>
  <si>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</si>
  <si>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</si>
  <si>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</si>
  <si>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</si>
  <si>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</si>
  <si>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</si>
  <si>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</si>
  <si>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</si>
  <si>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</si>
  <si>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</si>
  <si>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</si>
  <si>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</si>
  <si>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</si>
  <si>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</si>
  <si>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</si>
  <si>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</si>
  <si>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</si>
  <si>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</si>
  <si>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</si>
  <si>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</si>
  <si>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</si>
  <si>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</si>
  <si>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</si>
  <si>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</si>
  <si>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</si>
  <si>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</si>
  <si>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</si>
  <si>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</si>
  <si>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</si>
  <si>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</si>
  <si>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</si>
  <si>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</si>
  <si>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</si>
  <si>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</si>
  <si>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</si>
  <si>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</si>
  <si>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</si>
  <si>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</si>
  <si>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</si>
  <si>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</si>
  <si>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</si>
  <si>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</si>
  <si>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</si>
  <si>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</si>
  <si>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</si>
  <si>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</si>
  <si>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</si>
  <si>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</si>
  <si>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</si>
  <si>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</si>
  <si>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</si>
  <si>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</si>
  <si>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</si>
  <si>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</si>
  <si>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</si>
  <si>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</si>
  <si>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</si>
  <si>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</si>
  <si>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</si>
  <si>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</si>
  <si>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</si>
  <si>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</si>
  <si>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</si>
  <si>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</si>
  <si>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</si>
  <si>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</si>
  <si>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</si>
  <si>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</si>
  <si>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</si>
  <si>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</si>
  <si>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</si>
  <si>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</si>
  <si>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</si>
  <si>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</si>
  <si>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</si>
  <si>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</si>
  <si>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</si>
  <si>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</si>
  <si>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</si>
  <si>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</si>
  <si>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</si>
  <si>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</si>
  <si>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</si>
  <si>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</si>
  <si>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</si>
  <si>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</si>
  <si>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</si>
  <si>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</si>
  <si>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</si>
  <si>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</si>
  <si>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</si>
  <si>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</si>
  <si>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</si>
  <si>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</si>
  <si>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</si>
  <si>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</si>
  <si>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</si>
  <si>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</si>
  <si>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</si>
  <si>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</si>
  <si>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</si>
  <si>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</si>
  <si>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</si>
  <si>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</si>
  <si>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</si>
  <si>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</si>
  <si>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</si>
  <si>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</si>
  <si>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</si>
  <si>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</si>
  <si>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</si>
  <si>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</si>
  <si>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</si>
  <si>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</si>
  <si>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</si>
  <si>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</si>
  <si>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</si>
  <si>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</si>
  <si>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</si>
  <si>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</si>
  <si>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</si>
  <si>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</si>
  <si>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</si>
  <si>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</si>
  <si>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</si>
  <si>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</si>
  <si>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</si>
  <si>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</si>
  <si>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</si>
  <si>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</si>
  <si>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</si>
  <si>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</si>
  <si>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</si>
  <si>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</si>
  <si>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</si>
  <si>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</si>
  <si>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</si>
  <si>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</si>
  <si>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</si>
  <si>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</si>
  <si>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</si>
  <si>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</si>
  <si>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</si>
  <si>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</si>
  <si>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</si>
  <si>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</si>
  <si>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</si>
  <si>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</si>
  <si>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</si>
  <si>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</si>
  <si>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</si>
  <si>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</si>
  <si>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</si>
  <si>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</si>
  <si>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</si>
  <si>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</si>
  <si>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</si>
  <si>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</si>
  <si>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</si>
  <si>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</si>
  <si>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</si>
  <si>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</si>
  <si>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</si>
  <si>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</si>
  <si>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</si>
  <si>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</si>
  <si>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</si>
  <si>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</si>
  <si>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</si>
  <si>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</si>
  <si>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</si>
  <si>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</si>
  <si>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</si>
  <si>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</si>
  <si>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</si>
  <si>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</si>
  <si>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</si>
  <si>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</si>
  <si>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</si>
  <si>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</si>
  <si>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</si>
  <si>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</si>
  <si>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</si>
  <si>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</si>
  <si>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</si>
  <si>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</si>
  <si>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</si>
  <si>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</si>
  <si>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</si>
  <si>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</si>
  <si>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</si>
  <si>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</si>
  <si>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</si>
  <si>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</si>
  <si>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</si>
  <si>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</si>
  <si>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</si>
  <si>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</si>
  <si>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</si>
  <si>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</si>
  <si>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</si>
  <si>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</si>
  <si>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</si>
  <si>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</si>
  <si>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</si>
  <si>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</si>
  <si>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</si>
  <si>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</si>
  <si>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</si>
  <si>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</si>
  <si>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</si>
  <si>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</si>
  <si>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</si>
  <si>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</si>
  <si>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</si>
  <si>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</si>
  <si>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</si>
  <si>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</si>
  <si>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</si>
  <si>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</si>
  <si>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</si>
  <si>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</si>
  <si>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</si>
  <si>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</si>
  <si>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</si>
  <si>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</si>
  <si>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</si>
  <si>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</si>
  <si>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</si>
  <si>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</si>
  <si>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</si>
  <si>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</si>
  <si>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</si>
  <si>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</si>
  <si>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</si>
  <si>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</si>
  <si>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</si>
  <si>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</si>
  <si>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</si>
  <si>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</si>
  <si>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</si>
  <si>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</si>
  <si>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</si>
  <si>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</si>
  <si>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</si>
  <si>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</si>
  <si>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</si>
  <si>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</si>
  <si>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</si>
  <si>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</si>
  <si>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</si>
  <si>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</si>
  <si>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</si>
  <si>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</si>
  <si>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</si>
  <si>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</si>
  <si>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</si>
  <si>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</si>
  <si>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</si>
  <si>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</si>
  <si>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</si>
  <si>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</si>
  <si>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</si>
  <si>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</si>
  <si>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</si>
  <si>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</si>
  <si>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</si>
  <si>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</si>
  <si>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</si>
  <si>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</si>
  <si>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</si>
  <si>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</si>
  <si>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</si>
  <si>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</si>
  <si>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</si>
  <si>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</si>
  <si>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</si>
  <si>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</si>
  <si>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</si>
  <si>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</si>
  <si>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</si>
  <si>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</si>
  <si>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</si>
  <si>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</si>
  <si>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</si>
  <si>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</si>
  <si>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</si>
  <si>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</si>
  <si>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</si>
  <si>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</si>
  <si>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</si>
  <si>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</si>
  <si>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</si>
  <si>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</si>
  <si>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</si>
  <si>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</si>
  <si>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</si>
  <si>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</si>
  <si>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</si>
  <si>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</si>
  <si>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</si>
  <si>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</si>
  <si>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</si>
  <si>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</si>
  <si>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</si>
  <si>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</si>
  <si>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</si>
  <si>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</si>
  <si>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</si>
  <si>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</si>
  <si>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</si>
  <si>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</si>
  <si>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</si>
  <si>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</si>
  <si>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</si>
  <si>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</si>
  <si>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</si>
  <si>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</si>
  <si>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</si>
  <si>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</si>
  <si>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</si>
  <si>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</si>
  <si>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</si>
  <si>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</si>
  <si>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</si>
  <si>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</si>
  <si>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</si>
  <si>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</si>
  <si>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</si>
  <si>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</si>
  <si>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</si>
  <si>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</si>
  <si>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</si>
  <si>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</si>
  <si>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</si>
  <si>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</si>
  <si>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</si>
  <si>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</si>
  <si>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</si>
  <si>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</si>
  <si>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</si>
  <si>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</si>
  <si>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</si>
  <si>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</si>
  <si>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</si>
  <si>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</si>
  <si>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</si>
  <si>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</si>
  <si>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</si>
  <si>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</si>
  <si>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</si>
  <si>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</si>
  <si>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</si>
  <si>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</si>
  <si>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</si>
  <si>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</si>
  <si>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</si>
  <si>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</si>
  <si>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</si>
  <si>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</si>
  <si>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</si>
  <si>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</si>
  <si>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</si>
  <si>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</si>
  <si>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</si>
  <si>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</si>
  <si>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</si>
  <si>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</si>
  <si>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</si>
  <si>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</si>
  <si>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</si>
  <si>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</si>
  <si>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</si>
  <si>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</si>
  <si>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</si>
  <si>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</si>
  <si>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</si>
  <si>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</si>
  <si>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</si>
  <si>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</si>
  <si>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</si>
  <si>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</si>
  <si>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</si>
  <si>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</si>
  <si>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</si>
  <si>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</si>
  <si>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</si>
  <si>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</si>
  <si>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</si>
  <si>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</si>
  <si>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</si>
  <si>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</si>
  <si>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</si>
  <si>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</si>
  <si>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</si>
  <si>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</si>
  <si>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</si>
  <si>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</si>
  <si>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</si>
  <si>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</si>
  <si>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</si>
  <si>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</si>
  <si>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</si>
  <si>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</si>
  <si>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</si>
  <si>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</si>
  <si>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</si>
  <si>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</si>
  <si>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</si>
  <si>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</si>
  <si>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</si>
  <si>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</si>
  <si>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</si>
  <si>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</si>
  <si>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</si>
  <si>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</si>
  <si>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</si>
  <si>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</si>
  <si>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</si>
  <si>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</si>
  <si>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</si>
  <si>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</si>
  <si>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</si>
  <si>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</si>
  <si>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</si>
  <si>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</si>
  <si>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</si>
  <si>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</si>
  <si>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</si>
  <si>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</si>
  <si>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</si>
  <si>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</si>
  <si>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</si>
  <si>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</si>
  <si>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</si>
  <si>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</si>
  <si>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</si>
  <si>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</si>
  <si>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</si>
  <si>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</si>
  <si>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</si>
  <si>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</si>
  <si>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</si>
  <si>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</si>
  <si>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</si>
  <si>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</si>
  <si>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</si>
  <si>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</si>
  <si>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</si>
  <si>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</si>
  <si>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</si>
  <si>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</si>
  <si>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</si>
  <si>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</si>
  <si>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</si>
  <si>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</si>
  <si>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</si>
  <si>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</si>
  <si>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</si>
  <si>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</si>
  <si>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</si>
  <si>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</si>
  <si>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</si>
  <si>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</si>
  <si>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</si>
  <si>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</si>
  <si>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</si>
  <si>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</si>
  <si>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</si>
  <si>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</si>
  <si>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</si>
  <si>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</si>
  <si>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</si>
  <si>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</si>
  <si>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</si>
  <si>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</si>
  <si>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</si>
  <si>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</si>
  <si>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</si>
  <si>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</si>
  <si>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</si>
  <si>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</si>
  <si>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</si>
  <si>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</si>
  <si>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</si>
  <si>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</si>
  <si>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</si>
  <si>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</si>
  <si>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</si>
  <si>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</si>
  <si>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</si>
  <si>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</si>
  <si>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</si>
  <si>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</si>
  <si>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</si>
  <si>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</si>
  <si>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</si>
  <si>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</si>
  <si>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</si>
  <si>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</si>
  <si>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</si>
  <si>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</si>
  <si>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</si>
  <si>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</si>
  <si>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</si>
  <si>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</si>
  <si>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</si>
  <si>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</si>
  <si>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</si>
  <si>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</si>
  <si>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</si>
  <si>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</si>
  <si>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</si>
  <si>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</si>
  <si>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</si>
  <si>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</si>
  <si>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</si>
  <si>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</si>
  <si>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</si>
  <si>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</si>
  <si>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</si>
  <si>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</si>
  <si>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</si>
  <si>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</si>
  <si>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</si>
  <si>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</si>
  <si>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</si>
  <si>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</si>
  <si>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</si>
  <si>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</si>
  <si>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</si>
  <si>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</si>
  <si>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</si>
  <si>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</si>
  <si>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</si>
  <si>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</si>
  <si>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</si>
  <si>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</si>
  <si>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</si>
  <si>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</si>
  <si>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</si>
  <si>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</si>
  <si>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</si>
  <si>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</si>
  <si>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</si>
  <si>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</si>
  <si>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</si>
  <si>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</si>
  <si>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</si>
  <si>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</si>
  <si>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</si>
  <si>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</si>
  <si>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</si>
  <si>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</si>
  <si>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</si>
  <si>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</si>
  <si>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</si>
  <si>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</si>
  <si>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</si>
  <si>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</si>
  <si>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</si>
  <si>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</si>
  <si>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</si>
  <si>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</si>
  <si>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</si>
  <si>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</si>
  <si>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</si>
  <si>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</si>
  <si>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</si>
  <si>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</si>
  <si>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</si>
  <si>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</si>
  <si>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</si>
  <si>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</si>
  <si>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</si>
  <si>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</si>
  <si>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</si>
  <si>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</si>
  <si>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</si>
  <si>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</si>
  <si>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</si>
  <si>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</si>
  <si>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</si>
  <si>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</si>
  <si>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</si>
  <si>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</si>
  <si>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</si>
  <si>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</si>
  <si>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</si>
  <si>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</si>
  <si>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</si>
  <si>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</si>
  <si>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</si>
  <si>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</si>
  <si>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</si>
  <si>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</si>
  <si>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</si>
  <si>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</si>
  <si>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</si>
  <si>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</si>
  <si>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</si>
  <si>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</si>
  <si>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</si>
  <si>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</si>
  <si>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</si>
  <si>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</si>
  <si>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</si>
  <si>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</si>
  <si>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</si>
  <si>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</si>
  <si>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</si>
  <si>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</si>
  <si>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</si>
  <si>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</si>
  <si>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</si>
  <si>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</si>
  <si>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</si>
  <si>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</si>
  <si>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</si>
  <si>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</si>
  <si>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</si>
  <si>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</si>
  <si>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</si>
  <si>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</si>
  <si>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</si>
  <si>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</si>
  <si>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</si>
  <si>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</si>
  <si>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</si>
  <si>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</si>
  <si>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</si>
  <si>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</si>
  <si>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</si>
  <si>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</si>
  <si>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</si>
  <si>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</si>
  <si>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</si>
  <si>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</si>
  <si>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</si>
  <si>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</si>
  <si>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</si>
  <si>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</si>
  <si>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</si>
  <si>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</si>
  <si>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</si>
  <si>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</si>
  <si>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</si>
  <si>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</si>
  <si>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</si>
  <si>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</si>
  <si>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</si>
  <si>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</si>
  <si>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</si>
  <si>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</si>
  <si>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</si>
  <si>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</si>
  <si>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</si>
  <si>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</si>
  <si>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</si>
  <si>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</si>
  <si>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</si>
  <si>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</si>
  <si>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</si>
  <si>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</si>
  <si>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</si>
  <si>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</si>
  <si>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</si>
  <si>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</si>
  <si>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</si>
  <si>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</si>
  <si>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</si>
  <si>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</si>
  <si>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</si>
  <si>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</si>
  <si>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</si>
  <si>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</si>
  <si>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</si>
  <si>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</si>
  <si>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</si>
  <si>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</si>
  <si>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</si>
  <si>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</si>
  <si>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</si>
  <si>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</si>
  <si>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</si>
  <si>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</si>
  <si>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</si>
  <si>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</si>
  <si>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</si>
  <si>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</si>
  <si>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</si>
  <si>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</si>
  <si>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</si>
  <si>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</si>
  <si>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</si>
  <si>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</si>
  <si>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</si>
  <si>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</si>
  <si>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</si>
  <si>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</si>
  <si>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</si>
  <si>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</si>
  <si>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</si>
  <si>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</si>
  <si>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</si>
  <si>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</si>
  <si>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</si>
  <si>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</si>
  <si>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</si>
  <si>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</si>
  <si>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</si>
  <si>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</si>
  <si>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</si>
  <si>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</si>
  <si>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</si>
  <si>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</si>
  <si>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</si>
  <si>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</si>
  <si>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</si>
  <si>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</si>
  <si>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</si>
  <si>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</si>
  <si>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</si>
  <si>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</si>
  <si>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</si>
  <si>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</si>
  <si>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</si>
  <si>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</si>
  <si>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</si>
  <si>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</si>
  <si>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</si>
  <si>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</si>
  <si>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</si>
  <si>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</si>
  <si>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</si>
  <si>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</si>
  <si>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</si>
  <si>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</si>
  <si>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</si>
  <si>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</si>
  <si>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</si>
  <si>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</si>
  <si>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</si>
  <si>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</si>
  <si>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</si>
  <si>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</si>
  <si>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</si>
  <si>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</si>
  <si>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</si>
  <si>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</si>
  <si>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</si>
  <si>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</si>
  <si>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</si>
  <si>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</si>
  <si>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</si>
  <si>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</si>
  <si>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</si>
  <si>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</si>
  <si>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</si>
  <si>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</si>
  <si>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</si>
  <si>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</si>
  <si>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</si>
  <si>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</si>
  <si>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</si>
  <si>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</si>
  <si>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</si>
  <si>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</si>
  <si>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</si>
  <si>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</si>
  <si>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</si>
  <si>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</si>
  <si>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</si>
  <si>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</si>
  <si>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</si>
  <si>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</si>
  <si>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</si>
  <si>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</si>
  <si>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</si>
  <si>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</si>
  <si>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</si>
  <si>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</si>
  <si>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</si>
  <si>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</si>
  <si>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</si>
  <si>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</si>
  <si>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</si>
  <si>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</si>
  <si>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</si>
  <si>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</si>
  <si>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</si>
  <si>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</si>
  <si>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</si>
  <si>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</si>
  <si>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</si>
  <si>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</si>
  <si>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</si>
  <si>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</si>
  <si>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</si>
  <si>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</si>
  <si>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</si>
  <si>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</si>
  <si>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</si>
  <si>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</si>
  <si>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</si>
  <si>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</si>
  <si>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</si>
  <si>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</si>
  <si>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</si>
  <si>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</si>
  <si>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</si>
  <si>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</si>
  <si>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</si>
  <si>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</si>
  <si>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</si>
  <si>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</si>
  <si>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</si>
  <si>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</si>
  <si>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</si>
  <si>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</si>
  <si>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</si>
  <si>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</si>
  <si>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</si>
  <si>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</si>
  <si>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</si>
  <si>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</si>
  <si>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</si>
  <si>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</si>
  <si>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</si>
  <si>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</si>
  <si>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</si>
  <si>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</si>
  <si>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</si>
  <si>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</si>
  <si>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</si>
  <si>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</si>
  <si>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</si>
  <si>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</si>
  <si>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</si>
  <si>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</si>
  <si>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</si>
  <si>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</si>
  <si>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</si>
  <si>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</si>
  <si>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</si>
  <si>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</si>
  <si>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</si>
  <si>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</si>
  <si>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</si>
  <si>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</si>
  <si>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</si>
  <si>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</si>
  <si>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</si>
  <si>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</si>
  <si>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</si>
  <si>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</si>
  <si>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</si>
  <si>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</si>
  <si>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</si>
  <si>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</si>
  <si>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</si>
  <si>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</si>
  <si>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</si>
  <si>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</si>
  <si>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</si>
  <si>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</si>
  <si>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</si>
  <si>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</si>
  <si>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</si>
  <si>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</si>
  <si>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</si>
  <si>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</si>
  <si>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</si>
  <si>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</si>
  <si>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</si>
  <si>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</si>
  <si>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</si>
  <si>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</si>
  <si>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</si>
  <si>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</si>
  <si>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</si>
  <si>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</si>
  <si>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</si>
  <si>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</si>
  <si>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</si>
  <si>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</si>
  <si>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</si>
  <si>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</si>
  <si>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</si>
  <si>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</si>
  <si>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</si>
  <si>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</si>
  <si>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</si>
  <si>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</si>
  <si>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</si>
  <si>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</si>
  <si>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</si>
  <si>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</si>
  <si>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</si>
  <si>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</si>
  <si>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</si>
  <si>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</si>
  <si>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</si>
  <si>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</si>
  <si>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</si>
  <si>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</si>
  <si>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</si>
  <si>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</si>
  <si>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</si>
  <si>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</si>
  <si>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</si>
  <si>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</si>
  <si>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</si>
  <si>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</si>
  <si>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</si>
  <si>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</si>
  <si>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</si>
  <si>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</si>
  <si>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</si>
  <si>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</si>
  <si>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</si>
  <si>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</si>
  <si>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</si>
  <si>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</si>
  <si>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</si>
  <si>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</si>
  <si>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</si>
  <si>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</si>
  <si>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</si>
  <si>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</si>
  <si>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</si>
  <si>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</si>
  <si>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</si>
  <si>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</si>
  <si>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</si>
  <si>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</si>
  <si>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</si>
  <si>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</si>
  <si>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</si>
  <si>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</si>
  <si>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</si>
  <si>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</si>
  <si>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</si>
  <si>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</si>
  <si>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</si>
  <si>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</si>
  <si>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</si>
  <si>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</si>
  <si>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</si>
  <si>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</si>
  <si>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</si>
  <si>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</si>
  <si>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</si>
  <si>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</si>
  <si>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</si>
  <si>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</si>
  <si>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</si>
  <si>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</si>
  <si>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</si>
  <si>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</si>
  <si>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</si>
  <si>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</si>
  <si>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</si>
  <si>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</si>
  <si>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</si>
  <si>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</si>
  <si>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</si>
  <si>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</si>
  <si>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</si>
  <si>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</si>
  <si>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</si>
  <si>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</si>
  <si>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</si>
  <si>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</si>
  <si>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</si>
  <si>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</si>
  <si>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</si>
  <si>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</si>
  <si>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</si>
  <si>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</si>
  <si>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</si>
  <si>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</si>
  <si>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</si>
  <si>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</si>
  <si>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</si>
  <si>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</si>
  <si>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</si>
  <si>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</si>
  <si>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</si>
  <si>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</si>
  <si>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</si>
  <si>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</si>
  <si>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</si>
  <si>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</si>
  <si>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</si>
  <si>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</si>
  <si>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</si>
  <si>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</si>
  <si>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</si>
  <si>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</si>
  <si>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</si>
  <si>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</si>
  <si>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</si>
  <si>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</si>
  <si>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</si>
  <si>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</si>
  <si>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</si>
  <si>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</si>
  <si>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</si>
  <si>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</si>
  <si>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</si>
  <si>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</si>
  <si>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</si>
  <si>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</si>
  <si>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</si>
  <si>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</si>
  <si>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</si>
  <si>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</si>
  <si>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</si>
  <si>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</si>
  <si>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</si>
  <si>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</si>
  <si>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</si>
  <si>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</si>
  <si>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</si>
  <si>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</si>
  <si>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</si>
  <si>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</si>
  <si>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</si>
  <si>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</si>
  <si>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</si>
  <si>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</si>
  <si>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</si>
  <si>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</si>
  <si>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</si>
  <si>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</si>
  <si>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</si>
  <si>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</si>
  <si>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</si>
  <si>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</si>
  <si>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</si>
  <si>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</si>
  <si>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</si>
  <si>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</si>
  <si>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</si>
  <si>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</si>
  <si>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</si>
  <si>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</si>
  <si>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</si>
  <si>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</si>
  <si>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</si>
  <si>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</si>
  <si>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</si>
  <si>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</si>
  <si>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</si>
  <si>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</si>
  <si>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</si>
  <si>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</si>
  <si>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</si>
  <si>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</si>
  <si>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</si>
  <si>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</si>
  <si>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</si>
  <si>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</si>
  <si>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</si>
  <si>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</si>
  <si>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</si>
  <si>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</si>
  <si>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</si>
  <si>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</si>
  <si>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</si>
  <si>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</si>
  <si>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</si>
  <si>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</si>
  <si>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</si>
  <si>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</si>
  <si>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</si>
  <si>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</si>
  <si>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</si>
  <si>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</si>
  <si>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</si>
  <si>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</si>
  <si>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</si>
  <si>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</si>
  <si>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</si>
  <si>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</si>
  <si>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</si>
  <si>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</si>
  <si>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</si>
  <si>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</si>
  <si>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</si>
  <si>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</si>
  <si>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</si>
  <si>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</si>
  <si>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</si>
  <si>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</si>
  <si>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</si>
  <si>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</si>
  <si>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</si>
  <si>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</si>
  <si>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</si>
  <si>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</si>
  <si>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</si>
  <si>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</si>
  <si>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</si>
  <si>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</si>
  <si>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</si>
  <si>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</si>
  <si>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</si>
  <si>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</si>
  <si>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</si>
  <si>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</si>
  <si>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</si>
  <si>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</si>
  <si>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</si>
  <si>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</si>
  <si>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</si>
  <si>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</si>
  <si>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</si>
  <si>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</si>
  <si>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</si>
  <si>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</si>
  <si>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</si>
  <si>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</si>
  <si>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</si>
  <si>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</si>
  <si>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</si>
  <si>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</si>
  <si>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</si>
  <si>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</si>
  <si>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</si>
  <si>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</si>
  <si>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</si>
  <si>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</si>
  <si>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</si>
  <si>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</si>
  <si>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</si>
  <si>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</si>
  <si>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</si>
  <si>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</si>
  <si>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</si>
  <si>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</si>
  <si>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</si>
  <si>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</si>
  <si>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</si>
  <si>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</si>
  <si>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</si>
  <si>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</si>
  <si>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</si>
  <si>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</si>
  <si>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</si>
  <si>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</si>
  <si>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</si>
  <si>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</si>
  <si>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</si>
  <si>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</si>
  <si>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</si>
  <si>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</si>
  <si>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</si>
  <si>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</si>
  <si>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</si>
  <si>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</si>
  <si>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</si>
  <si>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</si>
  <si>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</si>
  <si>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</si>
  <si>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</si>
  <si>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</si>
  <si>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</si>
  <si>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</si>
  <si>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</si>
  <si>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</si>
  <si>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</si>
  <si>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</si>
  <si>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</si>
  <si>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</si>
  <si>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</si>
  <si>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</si>
  <si>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</si>
  <si>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</si>
  <si>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</si>
  <si>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</si>
  <si>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</si>
  <si>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</si>
  <si>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</si>
  <si>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</si>
  <si>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</si>
  <si>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</si>
  <si>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</si>
  <si>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</si>
  <si>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</si>
  <si>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</si>
  <si>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</si>
  <si>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</si>
  <si>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</si>
  <si>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</si>
  <si>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</si>
  <si>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</si>
  <si>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</si>
  <si>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</si>
  <si>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</si>
  <si>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</si>
  <si>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</si>
  <si>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</si>
  <si>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</si>
  <si>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</si>
  <si>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</si>
  <si>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</si>
  <si>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</si>
  <si>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</si>
  <si>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</si>
  <si>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</si>
  <si>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</si>
  <si>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</si>
  <si>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</si>
  <si>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</si>
  <si>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</si>
  <si>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</si>
  <si>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</si>
  <si>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</si>
  <si>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</si>
  <si>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</si>
  <si>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</si>
  <si>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</si>
  <si>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</si>
  <si>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</si>
  <si>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</si>
  <si>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</si>
  <si>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</si>
  <si>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</si>
  <si>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</si>
  <si>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</si>
  <si>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</si>
  <si>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</si>
  <si>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</si>
  <si>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</si>
  <si>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</si>
  <si>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</si>
  <si>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</si>
  <si>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</si>
  <si>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</si>
  <si>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</si>
  <si>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</si>
  <si>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</si>
  <si>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</si>
  <si>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</si>
  <si>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</si>
  <si>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</si>
  <si>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</si>
  <si>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</si>
  <si>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</si>
  <si>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</si>
  <si>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</si>
  <si>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</si>
  <si>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</si>
  <si>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</si>
  <si>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</si>
  <si>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</si>
  <si>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</si>
  <si>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</si>
  <si>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</si>
  <si>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</si>
  <si>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</si>
  <si>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</si>
  <si>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</si>
  <si>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</si>
  <si>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</si>
  <si>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</si>
  <si>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</si>
  <si>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</si>
  <si>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</si>
  <si>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</si>
  <si>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</si>
  <si>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</si>
  <si>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</si>
  <si>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</si>
  <si>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</si>
  <si>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</si>
  <si>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</si>
  <si>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</si>
  <si>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</si>
  <si>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</si>
  <si>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</si>
  <si>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</si>
  <si>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</si>
  <si>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</si>
  <si>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</si>
  <si>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</si>
  <si>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</si>
  <si>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</si>
  <si>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</si>
  <si>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</si>
  <si>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</si>
  <si>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</si>
  <si>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</si>
  <si>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</si>
  <si>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</si>
  <si>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</si>
  <si>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</si>
  <si>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</si>
  <si>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</si>
  <si>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</si>
  <si>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</si>
  <si>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</si>
  <si>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</si>
  <si>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</si>
  <si>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</si>
  <si>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</si>
  <si>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</si>
  <si>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</si>
  <si>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</si>
  <si>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</si>
  <si>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</si>
  <si>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</si>
  <si>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</si>
  <si>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</si>
  <si>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</si>
  <si>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</si>
  <si>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</si>
  <si>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</si>
  <si>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</si>
  <si>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</si>
  <si>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</si>
  <si>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</si>
  <si>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</si>
  <si>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</si>
  <si>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</si>
  <si>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</si>
  <si>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</si>
  <si>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</si>
  <si>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</si>
  <si>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</si>
  <si>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</si>
  <si>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</si>
  <si>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</si>
  <si>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</si>
  <si>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</si>
  <si>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</si>
  <si>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</si>
  <si>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</si>
  <si>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</si>
  <si>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</si>
  <si>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</si>
  <si>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</si>
  <si>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</si>
  <si>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</si>
  <si>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</si>
  <si>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</si>
  <si>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</si>
  <si>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</si>
  <si>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</si>
  <si>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</si>
  <si>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</si>
  <si>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</si>
  <si>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</si>
  <si>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</si>
  <si>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</si>
  <si>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</si>
  <si>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</si>
  <si>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</si>
  <si>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</si>
  <si>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</si>
  <si>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</si>
  <si>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</si>
  <si>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</si>
  <si>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</si>
  <si>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</si>
  <si>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</si>
  <si>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</si>
  <si>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</si>
  <si>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</si>
  <si>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</si>
  <si>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</si>
  <si>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</si>
  <si>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</si>
  <si>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</si>
  <si>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</si>
  <si>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</si>
  <si>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</si>
  <si>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</si>
  <si>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</si>
  <si>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</si>
  <si>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</si>
  <si>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</si>
  <si>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</si>
  <si>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</si>
  <si>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</si>
  <si>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</si>
  <si>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</si>
  <si>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</si>
  <si>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</si>
  <si>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</si>
  <si>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</si>
  <si>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</si>
  <si>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</si>
  <si>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</si>
  <si>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</si>
  <si>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</si>
  <si>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</si>
  <si>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</si>
  <si>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</si>
  <si>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</si>
  <si>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</si>
  <si>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</si>
  <si>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</si>
  <si>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</si>
  <si>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</si>
  <si>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</si>
  <si>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</si>
  <si>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</si>
  <si>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</si>
  <si>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</si>
  <si>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</si>
  <si>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</si>
  <si>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</si>
  <si>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</si>
  <si>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</si>
  <si>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</si>
  <si>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</si>
  <si>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</si>
  <si>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</si>
  <si>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</si>
  <si>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</si>
  <si>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</si>
  <si>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</si>
  <si>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</si>
  <si>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</si>
  <si>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</si>
  <si>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</si>
  <si>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</si>
  <si>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</si>
  <si>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</si>
  <si>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</si>
  <si>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</si>
  <si>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</si>
  <si>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</si>
  <si>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</si>
  <si>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</si>
  <si>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</si>
  <si>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</si>
  <si>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</si>
  <si>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</si>
  <si>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</si>
  <si>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</si>
  <si>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</si>
  <si>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</si>
  <si>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</si>
  <si>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</si>
  <si>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</si>
  <si>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</si>
  <si>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</si>
  <si>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</si>
  <si>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</si>
  <si>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</si>
  <si>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</si>
  <si>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</si>
  <si>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</si>
  <si>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</si>
  <si>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</si>
  <si>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</si>
  <si>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</si>
  <si>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</si>
  <si>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</si>
  <si>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</si>
  <si>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</si>
  <si>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</si>
  <si>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</si>
  <si>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</si>
  <si>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</si>
  <si>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</si>
  <si>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</si>
  <si>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</si>
  <si>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</si>
  <si>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</si>
  <si>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</si>
  <si>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</si>
  <si>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</si>
  <si>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</si>
  <si>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</si>
  <si>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</si>
  <si>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</si>
  <si>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</si>
  <si>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</si>
  <si>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</si>
  <si>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</si>
  <si>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</si>
  <si>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</si>
  <si>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</si>
  <si>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</si>
  <si>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</si>
  <si>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</si>
  <si>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</si>
  <si>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</si>
  <si>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</si>
  <si>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</si>
  <si>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</si>
  <si>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</si>
  <si>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</si>
  <si>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</si>
  <si>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</si>
  <si>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</si>
  <si>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</si>
  <si>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</si>
  <si>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</si>
  <si>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</si>
  <si>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</si>
  <si>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</si>
  <si>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</si>
  <si>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</si>
  <si>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</si>
  <si>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</si>
  <si>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</si>
  <si>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</si>
  <si>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</si>
  <si>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</si>
  <si>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</si>
  <si>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</si>
  <si>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</si>
  <si>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</si>
  <si>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</si>
  <si>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</si>
  <si>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</si>
  <si>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</si>
  <si>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</si>
  <si>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</si>
  <si>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</si>
  <si>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</si>
  <si>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</si>
  <si>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</si>
  <si>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</si>
  <si>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</si>
  <si>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</si>
  <si>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</si>
  <si>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</si>
  <si>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</si>
  <si>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</si>
  <si>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</si>
  <si>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</si>
  <si>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</si>
  <si>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</si>
  <si>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</si>
  <si>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</si>
  <si>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</si>
  <si>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</si>
  <si>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</si>
  <si>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</si>
  <si>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</si>
  <si>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</si>
  <si>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</si>
  <si>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</si>
  <si>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</si>
  <si>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</si>
  <si>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</si>
  <si>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</si>
  <si>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</si>
  <si>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</si>
  <si>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</si>
  <si>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</si>
  <si>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</si>
  <si>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</si>
  <si>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</si>
  <si>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</si>
  <si>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</si>
  <si>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</si>
  <si>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</si>
  <si>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</si>
  <si>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</si>
  <si>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</si>
  <si>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</si>
  <si>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</si>
  <si>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</si>
  <si>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</si>
  <si>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</si>
  <si>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</si>
  <si>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</si>
  <si>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</si>
  <si>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</si>
  <si>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</si>
  <si>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</si>
  <si>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</si>
  <si>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</si>
  <si>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</si>
  <si>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</si>
  <si>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</si>
  <si>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</si>
  <si>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</si>
  <si>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</si>
  <si>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</si>
  <si>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</si>
  <si>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</si>
  <si>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</si>
  <si>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</si>
  <si>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</si>
  <si>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</si>
  <si>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</si>
  <si>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</si>
  <si>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</si>
  <si>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</si>
  <si>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</si>
  <si>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</si>
  <si>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</si>
  <si>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</si>
  <si>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</si>
  <si>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</si>
  <si>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</si>
  <si>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</si>
  <si>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</si>
  <si>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</si>
  <si>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</si>
  <si>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</si>
  <si>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</si>
  <si>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</si>
  <si>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</si>
  <si>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</si>
  <si>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</si>
  <si>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</si>
  <si>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</si>
  <si>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</si>
  <si>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</si>
  <si>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</si>
  <si>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</si>
  <si>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</si>
  <si>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</si>
  <si>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</si>
  <si>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</si>
  <si>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</si>
  <si>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</si>
  <si>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</si>
  <si>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</si>
  <si>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</si>
  <si>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</si>
  <si>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</si>
  <si>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</si>
  <si>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</si>
  <si>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</si>
  <si>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</si>
  <si>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</si>
  <si>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</si>
  <si>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</si>
  <si>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</si>
  <si>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</si>
  <si>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</si>
  <si>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</si>
  <si>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</si>
  <si>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</si>
  <si>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</si>
  <si>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</si>
  <si>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</si>
  <si>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</si>
  <si>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</si>
  <si>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</si>
  <si>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</si>
  <si>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</si>
  <si>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</si>
  <si>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</si>
  <si>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</si>
  <si>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</si>
  <si>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</si>
  <si>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</si>
  <si>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</si>
  <si>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</si>
  <si>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</si>
  <si>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</si>
  <si>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</si>
  <si>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</si>
  <si>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</si>
  <si>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</si>
  <si>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</si>
  <si>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</si>
  <si>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</si>
  <si>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</si>
  <si>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</si>
  <si>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</si>
  <si>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</si>
  <si>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</si>
  <si>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</si>
  <si>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</si>
  <si>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</si>
  <si>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</si>
  <si>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</si>
  <si>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</si>
  <si>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</si>
  <si>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</si>
  <si>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</si>
  <si>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</si>
  <si>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</si>
  <si>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</si>
  <si>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</si>
  <si>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</si>
  <si>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</si>
  <si>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</si>
  <si>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</si>
  <si>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</si>
  <si>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</si>
  <si>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</si>
  <si>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</si>
  <si>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</si>
  <si>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</si>
  <si>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</si>
  <si>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</si>
  <si>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</si>
  <si>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</si>
  <si>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</si>
  <si>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</si>
  <si>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</si>
  <si>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</si>
  <si>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</si>
  <si>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</si>
  <si>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</si>
  <si>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</si>
  <si>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</si>
  <si>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</si>
  <si>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</si>
  <si>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</si>
  <si>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</si>
  <si>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</si>
  <si>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</si>
  <si>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</si>
  <si>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</si>
  <si>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</si>
  <si>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</si>
  <si>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</si>
  <si>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</si>
  <si>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</si>
  <si>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</si>
  <si>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</si>
  <si>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</si>
  <si>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</si>
  <si>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</si>
  <si>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</si>
  <si>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</si>
  <si>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</si>
  <si>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</si>
  <si>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</si>
  <si>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</si>
  <si>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</si>
  <si>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</si>
  <si>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</si>
  <si>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</si>
  <si>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</si>
  <si>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</si>
  <si>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</si>
  <si>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</si>
  <si>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</si>
  <si>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</si>
  <si>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</si>
  <si>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</si>
  <si>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</si>
  <si>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</si>
  <si>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</si>
  <si>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</si>
  <si>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</si>
  <si>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</si>
  <si>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</si>
  <si>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</si>
  <si>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</si>
  <si>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</si>
  <si>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</si>
  <si>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</si>
  <si>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</si>
  <si>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</si>
  <si>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</si>
  <si>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</si>
  <si>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</si>
  <si>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</si>
  <si>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</si>
  <si>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</si>
  <si>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</si>
  <si>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</si>
  <si>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</si>
  <si>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</si>
  <si>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</si>
  <si>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</si>
  <si>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</si>
  <si>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</si>
  <si>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</si>
  <si>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</si>
  <si>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</si>
  <si>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</si>
  <si>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</si>
  <si>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</si>
  <si>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</si>
  <si>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</si>
  <si>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</si>
  <si>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</si>
  <si>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</si>
  <si>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</si>
  <si>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</si>
  <si>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</si>
  <si>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</si>
  <si>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</si>
  <si>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</si>
  <si>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</si>
  <si>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</si>
  <si>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</si>
  <si>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</si>
  <si>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</si>
  <si>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</si>
  <si>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</si>
  <si>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</si>
  <si>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</si>
  <si>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</si>
  <si>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</si>
  <si>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</si>
  <si>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</si>
  <si>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</si>
  <si>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</si>
  <si>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</si>
  <si>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</si>
  <si>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</si>
  <si>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</si>
  <si>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</si>
  <si>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</si>
  <si>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</si>
  <si>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</si>
  <si>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</si>
  <si>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</si>
  <si>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</si>
  <si>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</si>
  <si>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</si>
  <si>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</si>
  <si>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</si>
  <si>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</si>
  <si>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</si>
  <si>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</si>
  <si>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</si>
  <si>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</si>
  <si>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</si>
  <si>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</si>
  <si>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</si>
  <si>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</si>
  <si>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</si>
  <si>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</si>
  <si>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</si>
  <si>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</si>
  <si>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</si>
  <si>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</si>
  <si>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</si>
  <si>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</si>
  <si>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</si>
  <si>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</si>
  <si>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</si>
  <si>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</si>
  <si>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</si>
  <si>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</si>
  <si>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</si>
  <si>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</si>
  <si>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</si>
  <si>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</si>
  <si>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</si>
  <si>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</si>
  <si>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</si>
  <si>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</si>
  <si>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</si>
  <si>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</si>
  <si>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</si>
  <si>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</si>
  <si>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</si>
  <si>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</si>
  <si>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</si>
  <si>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</si>
  <si>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</si>
  <si>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</si>
  <si>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</si>
  <si>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</si>
  <si>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</si>
  <si>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</si>
  <si>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</si>
  <si>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</si>
  <si>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</si>
  <si>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</si>
  <si>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</si>
  <si>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</si>
  <si>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</si>
  <si>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</si>
  <si>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</si>
  <si>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</si>
  <si>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</si>
  <si>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</si>
  <si>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</si>
  <si>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</si>
  <si>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</si>
  <si>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</si>
  <si>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</si>
  <si>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</si>
  <si>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</si>
  <si>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</si>
  <si>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</si>
  <si>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</si>
  <si>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</si>
  <si>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</si>
  <si>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</si>
  <si>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</si>
  <si>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</si>
  <si>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</si>
  <si>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</si>
  <si>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</si>
  <si>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</si>
  <si>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</si>
  <si>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</si>
  <si>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</si>
  <si>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</si>
  <si>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</si>
  <si>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</si>
  <si>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</si>
  <si>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</si>
  <si>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</si>
  <si>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</si>
  <si>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</si>
  <si>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</si>
  <si>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</si>
  <si>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</si>
  <si>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</si>
  <si>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</si>
  <si>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</si>
  <si>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</si>
  <si>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</si>
  <si>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</si>
  <si>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</si>
  <si>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</si>
  <si>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</si>
  <si>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</si>
  <si>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</si>
  <si>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</si>
  <si>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</si>
  <si>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</si>
  <si>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</si>
  <si>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</si>
  <si>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</si>
  <si>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</si>
  <si>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</si>
  <si>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</si>
  <si>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</si>
  <si>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</si>
  <si>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</si>
  <si>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</si>
  <si>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</si>
  <si>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</si>
  <si>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</si>
  <si>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</si>
  <si>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</si>
  <si>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</si>
  <si>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</si>
  <si>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</si>
  <si>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</si>
  <si>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</si>
  <si>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</si>
  <si>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</si>
  <si>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</si>
  <si>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</si>
  <si>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</si>
  <si>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</si>
  <si>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</si>
  <si>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</si>
  <si>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</si>
  <si>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</si>
  <si>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</si>
  <si>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</si>
  <si>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</si>
  <si>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</si>
  <si>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</si>
  <si>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</si>
  <si>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</si>
  <si>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</si>
  <si>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</si>
  <si>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</si>
  <si>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</si>
  <si>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</si>
  <si>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</si>
  <si>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</si>
  <si>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</si>
  <si>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</si>
  <si>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</si>
  <si>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</si>
  <si>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</si>
  <si>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</si>
  <si>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</si>
  <si>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</si>
  <si>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</si>
  <si>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</si>
  <si>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</si>
  <si>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</si>
  <si>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</si>
  <si>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</si>
  <si>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</si>
  <si>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</si>
  <si>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</si>
  <si>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</si>
  <si>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</si>
  <si>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</si>
  <si>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</si>
  <si>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</si>
  <si>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</si>
  <si>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</si>
  <si>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</si>
  <si>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</si>
  <si>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</si>
  <si>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</si>
  <si>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</si>
  <si>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</si>
  <si>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</si>
  <si>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</si>
  <si>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</si>
  <si>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</si>
  <si>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</si>
  <si>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</si>
  <si>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</si>
  <si>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</si>
  <si>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</si>
  <si>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</si>
  <si>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</si>
  <si>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</si>
  <si>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</si>
  <si>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</si>
  <si>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</si>
  <si>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</si>
  <si>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</si>
  <si>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</si>
  <si>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</si>
  <si>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</si>
  <si>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</si>
  <si>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</si>
  <si>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</si>
  <si>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</si>
  <si>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</si>
  <si>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</si>
  <si>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</si>
  <si>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</si>
  <si>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</si>
  <si>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</si>
  <si>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</si>
  <si>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</si>
  <si>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</si>
  <si>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</si>
  <si>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</si>
  <si>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</si>
  <si>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</si>
  <si>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</si>
  <si>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</si>
  <si>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</si>
  <si>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</si>
  <si>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</si>
  <si>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</si>
  <si>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</si>
  <si>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</si>
  <si>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</si>
  <si>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</si>
  <si>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</si>
  <si>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</si>
  <si>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</si>
  <si>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</si>
  <si>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</si>
  <si>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</si>
  <si>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</si>
  <si>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</si>
  <si>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</si>
  <si>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</si>
  <si>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</si>
  <si>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</si>
  <si>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</si>
  <si>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</si>
  <si>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</si>
  <si>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</si>
  <si>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</si>
  <si>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</si>
  <si>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</si>
  <si>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</si>
  <si>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</si>
  <si>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</si>
  <si>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</si>
  <si>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</si>
  <si>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</si>
  <si>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</si>
  <si>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</si>
  <si>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</si>
  <si>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</si>
  <si>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</si>
  <si>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</si>
  <si>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</si>
  <si>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</si>
  <si>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</si>
  <si>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</si>
  <si>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</si>
  <si>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</si>
  <si>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</si>
  <si>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</si>
  <si>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</si>
  <si>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</si>
  <si>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</si>
  <si>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</si>
  <si>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</si>
  <si>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</si>
  <si>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</si>
  <si>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</si>
  <si>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</si>
  <si>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</si>
  <si>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</si>
  <si>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</si>
  <si>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</si>
  <si>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</si>
  <si>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</si>
  <si>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</si>
  <si>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</si>
  <si>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</si>
  <si>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</si>
  <si>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</si>
  <si>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</si>
  <si>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</si>
  <si>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</si>
  <si>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</si>
  <si>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</si>
  <si>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</si>
  <si>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</si>
  <si>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</si>
  <si>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</si>
  <si>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</si>
  <si>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</si>
  <si>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</si>
  <si>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</si>
  <si>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</si>
  <si>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</si>
  <si>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</si>
  <si>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</si>
  <si>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</si>
  <si>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</si>
  <si>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</si>
  <si>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</si>
  <si>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</si>
  <si>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</si>
  <si>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</si>
  <si>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</si>
  <si>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</si>
  <si>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</si>
  <si>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</si>
  <si>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</si>
  <si>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</si>
  <si>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</si>
  <si>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</si>
  <si>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</si>
  <si>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</si>
  <si>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</si>
  <si>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</si>
  <si>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</si>
  <si>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</si>
  <si>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</si>
  <si>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</si>
  <si>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</si>
  <si>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</si>
  <si>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</si>
  <si>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</si>
  <si>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</si>
  <si>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</si>
  <si>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</si>
  <si>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</si>
  <si>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</si>
  <si>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</si>
  <si>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</si>
  <si>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</si>
  <si>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</si>
  <si>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</si>
  <si>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</si>
  <si>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</si>
  <si>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</si>
  <si>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</si>
  <si>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</si>
  <si>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</si>
  <si>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</si>
  <si>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</si>
  <si>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</si>
  <si>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</si>
  <si>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</si>
  <si>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</si>
  <si>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</si>
  <si>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</si>
  <si>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</si>
  <si>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</si>
  <si>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</si>
  <si>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</si>
  <si>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</si>
  <si>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</si>
  <si>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</si>
  <si>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</si>
  <si>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</si>
  <si>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</si>
  <si>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</si>
  <si>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</si>
  <si>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</si>
  <si>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</si>
  <si>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</si>
  <si>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</si>
  <si>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</si>
  <si>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</si>
  <si>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</si>
  <si>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</si>
  <si>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</si>
  <si>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</si>
  <si>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</si>
  <si>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</si>
  <si>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</si>
  <si>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</si>
  <si>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</si>
  <si>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</si>
  <si>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</si>
  <si>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</si>
  <si>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</si>
  <si>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</si>
  <si>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</si>
  <si>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</si>
  <si>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</si>
  <si>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</si>
  <si>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</si>
  <si>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</si>
  <si>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</si>
  <si>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</si>
  <si>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</si>
  <si>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</si>
  <si>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</si>
  <si>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</si>
  <si>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</si>
  <si>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</si>
  <si>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</si>
  <si>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</si>
  <si>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</si>
  <si>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</si>
  <si>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</si>
  <si>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</si>
  <si>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</si>
  <si>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</si>
  <si>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</si>
  <si>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</si>
  <si>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</si>
  <si>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</si>
  <si>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</si>
  <si>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</si>
  <si>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</si>
  <si>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</si>
  <si>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</si>
  <si>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</si>
  <si>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</si>
  <si>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</si>
  <si>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</si>
  <si>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</si>
  <si>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</si>
  <si>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</si>
  <si>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</si>
  <si>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</si>
  <si>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</si>
  <si>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</si>
  <si>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</si>
  <si>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</si>
  <si>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</si>
  <si>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</si>
  <si>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</si>
  <si>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</si>
  <si>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</si>
  <si>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</si>
  <si>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</si>
  <si>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</si>
  <si>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</si>
  <si>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</si>
  <si>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</si>
  <si>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</si>
  <si>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</si>
  <si>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</si>
  <si>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</si>
  <si>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</si>
  <si>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</si>
  <si>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</si>
  <si>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</si>
  <si>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</si>
  <si>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</si>
  <si>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</si>
  <si>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</si>
  <si>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</si>
  <si>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</si>
  <si>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</si>
  <si>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</si>
  <si>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</si>
  <si>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</si>
  <si>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</si>
  <si>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</si>
  <si>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</si>
  <si>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</si>
  <si>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</si>
  <si>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</si>
  <si>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</si>
  <si>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</si>
  <si>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</si>
  <si>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</si>
  <si>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</si>
  <si>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</si>
  <si>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</si>
  <si>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</si>
  <si>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</si>
  <si>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</si>
  <si>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</si>
  <si>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</si>
  <si>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</si>
  <si>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</si>
  <si>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</si>
  <si>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</si>
  <si>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</si>
  <si>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</si>
  <si>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</si>
  <si>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</si>
  <si>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</si>
  <si>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</si>
  <si>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</si>
  <si>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</si>
  <si>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</si>
  <si>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</si>
  <si>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</si>
  <si>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</si>
  <si>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</si>
  <si>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</si>
  <si>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</si>
  <si>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</si>
  <si>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</si>
  <si>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</si>
  <si>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</si>
  <si>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</si>
  <si>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</si>
  <si>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</si>
  <si>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</si>
  <si>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</si>
  <si>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</si>
  <si>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</si>
  <si>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</si>
  <si>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</si>
  <si>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</si>
  <si>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</si>
  <si>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</si>
  <si>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</si>
  <si>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</si>
  <si>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</si>
  <si>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</si>
  <si>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</si>
  <si>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</si>
  <si>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</si>
  <si>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</si>
  <si>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</si>
  <si>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</si>
  <si>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</si>
  <si>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</si>
  <si>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</si>
  <si>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</si>
  <si>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</si>
  <si>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</si>
  <si>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</si>
  <si>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</si>
  <si>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</si>
  <si>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</si>
  <si>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</si>
  <si>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</si>
  <si>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</si>
  <si>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</si>
  <si>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</si>
  <si>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</si>
  <si>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</si>
  <si>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</si>
  <si>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</si>
  <si>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</si>
  <si>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</si>
  <si>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</si>
  <si>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</si>
  <si>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</si>
  <si>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</si>
  <si>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</si>
  <si>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</si>
  <si>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</si>
  <si>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</si>
  <si>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</si>
  <si>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</si>
  <si>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</si>
  <si>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</si>
  <si>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</si>
  <si>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</si>
  <si>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</si>
  <si>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</si>
  <si>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</si>
  <si>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</si>
  <si>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</si>
  <si>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</si>
  <si>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</si>
  <si>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</si>
  <si>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</si>
  <si>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</si>
  <si>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</si>
  <si>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</si>
  <si>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</si>
  <si>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</si>
  <si>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</si>
  <si>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</si>
  <si>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</si>
  <si>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</si>
  <si>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</si>
  <si>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</si>
  <si>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</si>
  <si>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</si>
  <si>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</si>
  <si>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</si>
  <si>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</si>
  <si>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</si>
  <si>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</si>
  <si>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</si>
  <si>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</si>
  <si>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</si>
  <si>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</si>
  <si>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</si>
  <si>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</si>
  <si>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</si>
  <si>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</si>
  <si>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</si>
  <si>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</si>
  <si>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</si>
  <si>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</si>
  <si>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</si>
  <si>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</si>
  <si>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</si>
  <si>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</si>
  <si>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</si>
  <si>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</si>
  <si>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</si>
  <si>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</si>
  <si>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</si>
  <si>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</si>
  <si>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</si>
  <si>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</si>
  <si>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</si>
  <si>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</si>
  <si>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</si>
  <si>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</si>
  <si>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</si>
  <si>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</si>
  <si>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</si>
  <si>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</si>
  <si>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</si>
  <si>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</si>
  <si>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</si>
  <si>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</si>
  <si>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</si>
  <si>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</si>
  <si>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</si>
  <si>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</si>
  <si>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</si>
  <si>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</si>
  <si>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</si>
  <si>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</si>
  <si>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</si>
  <si>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</si>
  <si>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</si>
  <si>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</si>
  <si>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</si>
  <si>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</si>
  <si>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</si>
  <si>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</si>
  <si>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</si>
  <si>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</si>
  <si>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</si>
  <si>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</si>
  <si>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</si>
  <si>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</si>
  <si>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</si>
  <si>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</si>
  <si>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</si>
  <si>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</si>
  <si>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</si>
  <si>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</si>
  <si>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</si>
  <si>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</si>
  <si>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</si>
  <si>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</si>
  <si>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</si>
  <si>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</si>
  <si>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</si>
  <si>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</si>
  <si>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</si>
  <si>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</si>
  <si>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</si>
  <si>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</si>
  <si>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</si>
  <si>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</si>
  <si>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</si>
  <si>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</si>
  <si>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</si>
  <si>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</si>
  <si>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</si>
  <si>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</si>
  <si>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</si>
  <si>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</si>
  <si>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</si>
  <si>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</si>
  <si>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</si>
  <si>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</si>
  <si>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</si>
  <si>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</si>
  <si>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</si>
  <si>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</si>
  <si>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</si>
  <si>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</si>
  <si>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</si>
  <si>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</si>
  <si>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</si>
  <si>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</si>
  <si>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</si>
  <si>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</si>
  <si>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</si>
  <si>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</si>
  <si>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</si>
  <si>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</si>
  <si>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</si>
  <si>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</si>
  <si>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</si>
  <si>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</si>
  <si>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</si>
  <si>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</si>
  <si>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</si>
  <si>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</si>
  <si>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</si>
  <si>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</si>
  <si>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</si>
  <si>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</si>
  <si>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</si>
  <si>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</si>
  <si>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</si>
  <si>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</si>
  <si>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</si>
  <si>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</si>
  <si>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</si>
  <si>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</si>
  <si>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</si>
  <si>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</si>
  <si>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</si>
  <si>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</si>
  <si>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</si>
  <si>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</si>
  <si>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</si>
  <si>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</si>
  <si>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</si>
  <si>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</si>
  <si>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</si>
  <si>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</si>
  <si>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</si>
  <si>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</si>
  <si>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</si>
  <si>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</si>
  <si>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</si>
  <si>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</si>
  <si>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</si>
  <si>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</si>
  <si>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</si>
  <si>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</si>
  <si>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</si>
  <si>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</si>
  <si>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</si>
  <si>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</si>
  <si>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</si>
  <si>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</si>
  <si>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</si>
  <si>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</si>
  <si>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</si>
  <si>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</si>
  <si>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</si>
  <si>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</si>
  <si>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</si>
  <si>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</si>
  <si>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</si>
  <si>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</si>
  <si>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</si>
  <si>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</si>
  <si>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</si>
  <si>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</si>
  <si>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</si>
  <si>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</si>
  <si>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</si>
  <si>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</si>
  <si>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</si>
  <si>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</si>
  <si>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</si>
  <si>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</si>
  <si>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</si>
  <si>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</si>
  <si>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</si>
  <si>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</si>
  <si>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</si>
  <si>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</si>
  <si>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</si>
  <si>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</si>
  <si>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</si>
  <si>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</si>
  <si>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</si>
  <si>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</si>
  <si>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</si>
  <si>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</si>
  <si>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</si>
  <si>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</si>
  <si>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</si>
  <si>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</si>
  <si>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</si>
  <si>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</si>
  <si>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</si>
  <si>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</si>
  <si>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</si>
  <si>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</si>
  <si>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</si>
  <si>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</si>
  <si>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</si>
  <si>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</si>
  <si>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</si>
  <si>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</si>
  <si>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</si>
  <si>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</si>
  <si>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</si>
  <si>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</si>
  <si>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</si>
  <si>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</si>
  <si>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</si>
  <si>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</si>
  <si>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</si>
  <si>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</si>
  <si>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</si>
  <si>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</si>
  <si>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</si>
  <si>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</si>
  <si>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</si>
  <si>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</si>
  <si>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</si>
  <si>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</si>
  <si>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</si>
  <si>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</si>
  <si>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</si>
  <si>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</si>
  <si>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</si>
  <si>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</si>
  <si>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</si>
  <si>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</si>
  <si>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</si>
  <si>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</si>
  <si>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</si>
  <si>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</si>
  <si>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</si>
  <si>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</si>
  <si>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</si>
  <si>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</si>
  <si>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</si>
  <si>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</si>
  <si>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</si>
  <si>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</si>
  <si>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</si>
  <si>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</si>
  <si>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</si>
  <si>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</si>
  <si>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</si>
  <si>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</si>
  <si>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</si>
  <si>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</si>
  <si>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</si>
  <si>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</si>
  <si>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</si>
  <si>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</si>
  <si>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</si>
  <si>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</si>
  <si>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</si>
  <si>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</si>
  <si>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</si>
  <si>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</si>
  <si>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</si>
  <si>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</si>
  <si>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</si>
  <si>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</si>
  <si>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</si>
  <si>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</si>
  <si>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</si>
  <si>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</si>
  <si>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</si>
  <si>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</si>
  <si>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</si>
  <si>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</si>
  <si>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</si>
  <si>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</si>
  <si>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</si>
  <si>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</si>
  <si>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</si>
  <si>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</si>
  <si>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</si>
  <si>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</si>
  <si>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</si>
  <si>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</si>
  <si>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</si>
  <si>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</si>
  <si>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</si>
  <si>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</si>
  <si>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</si>
  <si>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</si>
  <si>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</si>
  <si>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</si>
  <si>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</si>
  <si>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</si>
  <si>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</si>
  <si>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</si>
  <si>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</si>
  <si>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</si>
  <si>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</si>
  <si>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</si>
  <si>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</si>
  <si>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</si>
  <si>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</si>
  <si>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</si>
  <si>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</si>
  <si>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</si>
  <si>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</si>
  <si>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</si>
  <si>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</si>
  <si>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</si>
  <si>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</si>
  <si>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</si>
  <si>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</si>
  <si>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</si>
  <si>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</si>
  <si>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</si>
  <si>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</si>
  <si>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</si>
  <si>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</si>
  <si>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</si>
  <si>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</si>
  <si>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</si>
  <si>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</si>
  <si>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</si>
  <si>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</si>
  <si>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</si>
  <si>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</si>
  <si>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</si>
  <si>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</si>
  <si>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</si>
  <si>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</si>
  <si>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</si>
  <si>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</si>
  <si>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</si>
  <si>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</si>
  <si>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</si>
  <si>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</si>
  <si>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</si>
  <si>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</si>
  <si>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</si>
  <si>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</si>
  <si>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</si>
  <si>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</si>
  <si>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</si>
  <si>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</si>
  <si>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</si>
  <si>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</si>
  <si>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</si>
  <si>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</si>
  <si>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</si>
  <si>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</si>
  <si>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</si>
  <si>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</si>
  <si>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</si>
  <si>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</si>
  <si>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</si>
  <si>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</si>
  <si>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</si>
  <si>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</si>
  <si>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</si>
  <si>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</si>
  <si>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</si>
  <si>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</si>
  <si>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</si>
  <si>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</si>
  <si>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</si>
  <si>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</si>
  <si>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</si>
  <si>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</si>
  <si>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</si>
  <si>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</si>
  <si>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</si>
  <si>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</si>
  <si>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</si>
  <si>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</si>
  <si>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</si>
  <si>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</si>
  <si>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</si>
  <si>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</si>
  <si>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</si>
  <si>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</si>
  <si>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</si>
  <si>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</si>
  <si>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</si>
  <si>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</si>
  <si>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</si>
  <si>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</si>
  <si>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</si>
  <si>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</si>
  <si>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</si>
  <si>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</si>
  <si>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</si>
  <si>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</si>
  <si>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</si>
  <si>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</si>
  <si>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</si>
  <si>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</si>
  <si>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</si>
  <si>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</si>
  <si>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</si>
  <si>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</si>
  <si>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</si>
  <si>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</si>
  <si>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</si>
  <si>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</si>
  <si>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</si>
  <si>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</si>
  <si>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</si>
  <si>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</si>
  <si>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</si>
  <si>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</si>
  <si>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</si>
  <si>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</si>
  <si>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</si>
  <si>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</si>
  <si>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</si>
  <si>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</si>
  <si>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</si>
  <si>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</si>
  <si>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</si>
  <si>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</si>
  <si>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</si>
  <si>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</si>
  <si>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</si>
  <si>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</si>
  <si>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</si>
  <si>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</si>
  <si>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</si>
  <si>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</si>
  <si>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</si>
  <si>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</si>
  <si>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</si>
  <si>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</si>
  <si>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</si>
  <si>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</si>
  <si>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</si>
  <si>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</si>
  <si>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</si>
  <si>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</si>
  <si>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</si>
  <si>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</si>
  <si>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</si>
  <si>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</si>
  <si>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</si>
  <si>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</si>
  <si>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</si>
  <si>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</si>
  <si>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</si>
  <si>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</si>
  <si>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</si>
  <si>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</si>
  <si>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</si>
  <si>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</si>
  <si>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</si>
  <si>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</si>
  <si>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</si>
  <si>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</si>
  <si>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</si>
  <si>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</si>
  <si>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</si>
  <si>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</si>
  <si>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</si>
  <si>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</si>
  <si>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</si>
  <si>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</si>
  <si>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</si>
  <si>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</si>
  <si>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</si>
  <si>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</si>
  <si>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</si>
  <si>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</si>
  <si>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</si>
  <si>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</si>
  <si>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</si>
  <si>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</si>
  <si>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</si>
  <si>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</si>
  <si>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</si>
  <si>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</si>
  <si>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</si>
  <si>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</si>
  <si>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</si>
  <si>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</si>
  <si>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</si>
  <si>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</si>
  <si>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</si>
  <si>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</si>
  <si>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</si>
  <si>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</si>
  <si>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</si>
  <si>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</si>
  <si>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</si>
  <si>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</si>
  <si>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</si>
  <si>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</si>
  <si>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</si>
  <si>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</si>
  <si>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</si>
  <si>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</si>
  <si>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</si>
  <si>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</si>
  <si>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</si>
  <si>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</si>
  <si>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</si>
  <si>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</si>
  <si>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</si>
  <si>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</si>
  <si>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</si>
  <si>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</si>
  <si>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</si>
  <si>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</si>
  <si>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</si>
  <si>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</si>
  <si>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</si>
  <si>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</si>
  <si>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</si>
  <si>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</si>
  <si>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</si>
  <si>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</si>
  <si>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</si>
  <si>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</si>
  <si>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</si>
  <si>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</si>
  <si>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</si>
  <si>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</si>
  <si>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</si>
  <si>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</si>
  <si>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</si>
  <si>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</si>
  <si>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</si>
  <si>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</si>
  <si>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</si>
  <si>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</si>
  <si>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</si>
  <si>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</si>
  <si>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</si>
  <si>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</si>
  <si>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</si>
  <si>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</si>
  <si>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</si>
  <si>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</si>
  <si>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</si>
  <si>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</si>
  <si>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</si>
  <si>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</si>
  <si>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</si>
  <si>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</si>
  <si>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</si>
  <si>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</si>
  <si>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</si>
  <si>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</si>
  <si>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</si>
  <si>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</si>
  <si>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</si>
  <si>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</si>
  <si>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</si>
  <si>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</si>
  <si>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</si>
  <si>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</si>
  <si>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</si>
  <si>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</si>
  <si>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</si>
  <si>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</si>
  <si>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</si>
  <si>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</si>
  <si>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</si>
  <si>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</si>
  <si>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</si>
  <si>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</si>
  <si>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</si>
  <si>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</si>
  <si>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</si>
  <si>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</si>
  <si>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</si>
  <si>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</si>
  <si>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</si>
  <si>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</si>
  <si>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</si>
  <si>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</si>
  <si>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</si>
  <si>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</si>
  <si>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</si>
  <si>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</si>
  <si>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</si>
  <si>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</si>
  <si>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</si>
  <si>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</si>
  <si>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</si>
  <si>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</si>
  <si>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</si>
  <si>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</si>
  <si>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</si>
  <si>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</si>
  <si>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</si>
  <si>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</si>
  <si>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</si>
  <si>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</si>
  <si>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</si>
  <si>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</si>
  <si>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</si>
  <si>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</si>
  <si>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</si>
  <si>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</si>
  <si>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</si>
  <si>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</si>
  <si>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</si>
  <si>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</si>
  <si>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</si>
  <si>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</si>
  <si>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</si>
  <si>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</si>
  <si>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</si>
  <si>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</si>
  <si>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</si>
  <si>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</si>
  <si>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</si>
  <si>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</si>
  <si>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</si>
  <si>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</si>
  <si>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</si>
  <si>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</si>
  <si>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</si>
  <si>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</si>
  <si>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</si>
  <si>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</si>
  <si>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</si>
  <si>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</si>
  <si>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</si>
  <si>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</si>
  <si>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</si>
  <si>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</si>
  <si>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</si>
  <si>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</si>
  <si>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</si>
  <si>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</si>
  <si>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</si>
  <si>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</si>
  <si>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</si>
  <si>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</si>
  <si>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</si>
  <si>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</si>
  <si>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</si>
  <si>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</si>
  <si>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</si>
  <si>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</si>
  <si>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</si>
  <si>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</si>
  <si>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</si>
  <si>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</si>
  <si>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</si>
  <si>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</si>
  <si>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</si>
  <si>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</si>
  <si>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</si>
  <si>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</si>
  <si>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</si>
  <si>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</si>
  <si>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</si>
  <si>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</si>
  <si>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</si>
  <si>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</si>
  <si>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</si>
  <si>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</si>
  <si>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</si>
  <si>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</si>
  <si>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</si>
  <si>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</si>
  <si>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</si>
  <si>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</si>
  <si>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</si>
  <si>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</si>
  <si>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</si>
  <si>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</si>
  <si>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</si>
  <si>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</si>
  <si>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</si>
  <si>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</si>
  <si>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</si>
  <si>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</si>
  <si>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</si>
  <si>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</si>
  <si>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</si>
  <si>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</si>
  <si>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</si>
  <si>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</si>
  <si>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</si>
  <si>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</si>
  <si>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</si>
  <si>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</si>
  <si>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</si>
  <si>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</si>
  <si>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</si>
  <si>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</si>
  <si>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</si>
  <si>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</si>
  <si>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</si>
  <si>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</si>
  <si>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</si>
  <si>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</si>
  <si>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</si>
  <si>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</si>
  <si>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</si>
  <si>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</si>
  <si>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</si>
  <si>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</si>
  <si>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</si>
  <si>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</si>
  <si>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</si>
  <si>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</si>
  <si>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</si>
  <si>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</si>
  <si>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</si>
  <si>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</si>
  <si>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</si>
  <si>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</si>
  <si>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</si>
  <si>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</si>
  <si>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</si>
  <si>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</si>
  <si>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</si>
  <si>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</si>
  <si>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</si>
  <si>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</si>
  <si>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</si>
  <si>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</si>
  <si>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</si>
  <si>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</si>
  <si>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</si>
  <si>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</si>
  <si>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</si>
  <si>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</si>
  <si>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</si>
  <si>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</si>
  <si>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</si>
  <si>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</si>
  <si>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</si>
  <si>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</si>
  <si>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</si>
  <si>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</si>
  <si>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</si>
  <si>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</si>
  <si>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</si>
  <si>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</si>
  <si>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</si>
  <si>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</si>
  <si>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</si>
  <si>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</si>
  <si>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</si>
  <si>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</si>
  <si>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</si>
  <si>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</si>
  <si>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</si>
  <si>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</si>
  <si>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</si>
  <si>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</si>
  <si>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</si>
  <si>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</si>
  <si>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</si>
  <si>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</si>
  <si>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</si>
  <si>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</si>
  <si>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</si>
  <si>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</si>
  <si>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</si>
  <si>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</si>
  <si>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</si>
  <si>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</si>
  <si>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</si>
  <si>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</si>
  <si>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</si>
  <si>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</si>
  <si>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</si>
  <si>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</si>
  <si>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</si>
  <si>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</si>
  <si>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</si>
  <si>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</si>
  <si>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</si>
  <si>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</si>
  <si>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</si>
  <si>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</si>
  <si>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</si>
  <si>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</si>
  <si>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</si>
  <si>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</si>
  <si>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</si>
  <si>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</si>
  <si>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</si>
  <si>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</si>
  <si>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</si>
  <si>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</si>
  <si>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</si>
  <si>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</si>
  <si>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</si>
  <si>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</si>
  <si>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</si>
  <si>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</si>
  <si>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</si>
  <si>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</si>
  <si>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</si>
  <si>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</si>
  <si>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</si>
  <si>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</si>
  <si>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</si>
  <si>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</si>
  <si>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</si>
  <si>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</si>
  <si>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</si>
  <si>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</si>
  <si>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</si>
  <si>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</si>
  <si>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</si>
  <si>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</si>
  <si>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</si>
  <si>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</si>
  <si>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</si>
  <si>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</si>
  <si>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</si>
  <si>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</si>
  <si>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</si>
  <si>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</si>
  <si>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</si>
  <si>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</si>
  <si>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</si>
  <si>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</si>
  <si>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</si>
  <si>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</si>
  <si>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</si>
  <si>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</si>
  <si>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</si>
  <si>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</si>
  <si>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</si>
  <si>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</si>
  <si>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</si>
  <si>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</si>
  <si>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</si>
  <si>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</si>
  <si>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</si>
  <si>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</si>
  <si>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</si>
  <si>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</si>
  <si>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</si>
  <si>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</si>
  <si>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</si>
  <si>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</si>
  <si>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</si>
  <si>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</si>
  <si>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</si>
  <si>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</si>
  <si>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</si>
  <si>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</si>
  <si>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</si>
  <si>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</si>
  <si>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</si>
  <si>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</si>
  <si>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</si>
  <si>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</si>
  <si>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</si>
  <si>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</si>
  <si>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</si>
  <si>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</si>
  <si>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</si>
  <si>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</si>
  <si>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</si>
  <si>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</si>
  <si>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</si>
  <si>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</si>
  <si>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</si>
  <si>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</si>
  <si>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</si>
  <si>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</si>
  <si>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</si>
  <si>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</si>
  <si>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</si>
  <si>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</si>
  <si>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</si>
  <si>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</si>
  <si>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</si>
  <si>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</si>
  <si>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</si>
  <si>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</si>
  <si>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</si>
  <si>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</si>
  <si>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</si>
  <si>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</si>
  <si>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</si>
  <si>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</si>
  <si>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</si>
  <si>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</si>
  <si>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</si>
  <si>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</si>
  <si>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</si>
  <si>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</si>
  <si>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</si>
  <si>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</si>
  <si>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</si>
  <si>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</si>
  <si>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</si>
  <si>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</si>
  <si>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</si>
  <si>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</si>
  <si>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</si>
  <si>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</si>
  <si>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</si>
  <si>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</si>
  <si>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</si>
  <si>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</si>
  <si>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</si>
  <si>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</si>
  <si>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</si>
  <si>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</si>
  <si>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</si>
  <si>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</si>
  <si>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</si>
  <si>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</si>
  <si>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</si>
  <si>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</si>
  <si>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</si>
  <si>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</si>
  <si>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</si>
  <si>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</si>
  <si>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</si>
  <si>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</si>
  <si>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</si>
  <si>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</si>
  <si>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</si>
  <si>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</si>
  <si>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</si>
  <si>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</si>
  <si>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</si>
  <si>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</si>
  <si>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</si>
  <si>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</si>
  <si>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</si>
  <si>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</si>
  <si>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</si>
  <si>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</si>
  <si>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</si>
  <si>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</si>
  <si>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</si>
  <si>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</si>
  <si>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</si>
  <si>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</si>
  <si>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</si>
  <si>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</si>
  <si>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</si>
  <si>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</si>
  <si>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</si>
  <si>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</si>
  <si>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</si>
  <si>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</si>
  <si>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</si>
  <si>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</si>
  <si>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</si>
  <si>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</si>
  <si>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</si>
  <si>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</si>
  <si>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</si>
  <si>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</si>
  <si>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</si>
  <si>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</si>
  <si>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</si>
  <si>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</si>
  <si>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</si>
  <si>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</si>
  <si>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</si>
  <si>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</si>
  <si>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</si>
  <si>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</si>
  <si>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</si>
  <si>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</si>
  <si>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</si>
  <si>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</si>
  <si>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</si>
  <si>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</si>
  <si>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</si>
  <si>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</si>
  <si>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</si>
  <si>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</si>
  <si>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</si>
  <si>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</si>
  <si>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</si>
  <si>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</si>
  <si>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</si>
  <si>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</si>
  <si>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</si>
  <si>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</si>
  <si>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</si>
  <si>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</si>
  <si>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</si>
  <si>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</si>
  <si>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</si>
  <si>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</si>
  <si>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</si>
  <si>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</si>
  <si>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</si>
  <si>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</si>
  <si>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</si>
  <si>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</si>
  <si>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</si>
  <si>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</si>
  <si>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</si>
  <si>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</si>
  <si>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</si>
  <si>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</si>
  <si>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</si>
  <si>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</si>
  <si>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</si>
  <si>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</si>
  <si>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</si>
  <si>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</si>
  <si>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</si>
  <si>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</si>
  <si>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</si>
  <si>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</si>
  <si>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</si>
  <si>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</si>
  <si>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</si>
  <si>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</si>
  <si>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</si>
  <si>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</si>
  <si>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</si>
  <si>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</si>
  <si>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</si>
  <si>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</si>
  <si>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</si>
  <si>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</si>
  <si>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</si>
  <si>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</si>
  <si>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</si>
  <si>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</si>
  <si>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</si>
  <si>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</si>
  <si>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</si>
  <si>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</si>
  <si>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</si>
  <si>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</si>
  <si>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</si>
  <si>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</si>
  <si>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</si>
  <si>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</si>
  <si>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</si>
  <si>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</si>
  <si>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</si>
  <si>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</si>
  <si>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</si>
  <si>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</si>
  <si>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</si>
  <si>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</si>
  <si>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</si>
  <si>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</si>
  <si>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</si>
  <si>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</si>
  <si>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</si>
  <si>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</si>
  <si>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</si>
  <si>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</si>
  <si>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</si>
  <si>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</si>
  <si>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</si>
  <si>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</si>
  <si>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</si>
  <si>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</si>
  <si>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</si>
  <si>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</si>
  <si>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</si>
  <si>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</si>
  <si>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</si>
  <si>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</si>
  <si>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</si>
  <si>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</si>
  <si>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</si>
  <si>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</si>
  <si>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</si>
  <si>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</si>
  <si>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</si>
  <si>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</si>
  <si>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</si>
  <si>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</si>
  <si>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</si>
  <si>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</si>
  <si>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</si>
  <si>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</si>
  <si>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</si>
  <si>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</si>
  <si>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</si>
  <si>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</si>
  <si>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</si>
  <si>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</si>
  <si>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</si>
  <si>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</si>
  <si>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</si>
  <si>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</si>
  <si>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</si>
  <si>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</si>
  <si>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</si>
  <si>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</si>
  <si>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</si>
  <si>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</si>
  <si>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</si>
  <si>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</si>
  <si>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</si>
  <si>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</si>
  <si>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</si>
  <si>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</si>
  <si>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</si>
  <si>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</si>
  <si>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</si>
  <si>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</si>
  <si>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</si>
  <si>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</si>
  <si>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</si>
  <si>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</si>
  <si>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</si>
  <si>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</si>
  <si>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</si>
  <si>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</si>
  <si>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</si>
  <si>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</si>
  <si>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</si>
  <si>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</si>
  <si>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</si>
  <si>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</si>
  <si>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</si>
  <si>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</si>
  <si>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</si>
  <si>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</si>
  <si>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</si>
  <si>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</si>
  <si>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</si>
  <si>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</si>
  <si>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</si>
  <si>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</si>
  <si>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</si>
  <si>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</si>
  <si>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</si>
  <si>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</si>
  <si>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</si>
  <si>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</si>
  <si>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</si>
  <si>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</si>
  <si>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</si>
  <si>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</si>
  <si>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</si>
  <si>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</si>
  <si>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</si>
  <si>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</si>
  <si>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</si>
  <si>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</si>
  <si>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</si>
  <si>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</si>
  <si>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</si>
  <si>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</si>
  <si>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</si>
  <si>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</si>
  <si>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</si>
  <si>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</si>
  <si>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</si>
  <si>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</si>
  <si>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</si>
  <si>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</si>
  <si>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</si>
  <si>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</si>
  <si>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</si>
  <si>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</si>
  <si>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</si>
  <si>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</si>
  <si>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</si>
  <si>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</si>
  <si>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</si>
  <si>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</si>
  <si>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</si>
  <si>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</si>
  <si>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</si>
  <si>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</si>
  <si>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</si>
  <si>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</si>
  <si>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</si>
  <si>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</si>
  <si>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</si>
  <si>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</si>
  <si>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</si>
  <si>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</si>
  <si>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</si>
  <si>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</si>
  <si>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</si>
  <si>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</si>
  <si>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</si>
  <si>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</si>
  <si>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</si>
  <si>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</si>
  <si>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</si>
  <si>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</si>
  <si>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</si>
  <si>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</si>
  <si>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</si>
  <si>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</si>
  <si>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</si>
  <si>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</si>
  <si>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</si>
  <si>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</si>
  <si>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</si>
  <si>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</si>
  <si>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</si>
  <si>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</si>
  <si>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</si>
  <si>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</si>
  <si>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</si>
  <si>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</si>
  <si>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</si>
  <si>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</si>
  <si>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</si>
  <si>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</si>
  <si>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</si>
  <si>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</si>
  <si>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</si>
  <si>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</si>
  <si>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</si>
  <si>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</si>
  <si>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</si>
  <si>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</si>
  <si>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</si>
  <si>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</si>
  <si>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</si>
  <si>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</si>
  <si>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</si>
  <si>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</si>
  <si>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</si>
  <si>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</si>
  <si>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</si>
  <si>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</si>
  <si>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</si>
  <si>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</si>
  <si>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</si>
  <si>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</si>
  <si>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</si>
  <si>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</si>
  <si>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</si>
  <si>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</si>
  <si>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</si>
  <si>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</si>
  <si>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</si>
  <si>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</si>
  <si>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</si>
  <si>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</si>
  <si>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</si>
  <si>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</si>
  <si>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</si>
  <si>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</si>
  <si>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</si>
  <si>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</si>
  <si>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</si>
  <si>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</si>
  <si>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</si>
  <si>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</si>
  <si>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</si>
  <si>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</si>
  <si>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</si>
  <si>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</si>
  <si>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</si>
  <si>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</si>
  <si>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</si>
  <si>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</si>
  <si>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</si>
  <si>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</si>
  <si>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</si>
  <si>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</si>
  <si>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</si>
  <si>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</si>
  <si>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</si>
  <si>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</si>
  <si>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</si>
  <si>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</si>
  <si>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</si>
  <si>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</si>
  <si>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</si>
  <si>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</si>
  <si>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</si>
  <si>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</si>
  <si>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</si>
  <si>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</si>
  <si>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</si>
  <si>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</si>
  <si>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</si>
  <si>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</si>
  <si>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</si>
  <si>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</si>
  <si>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</si>
  <si>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</si>
  <si>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</si>
  <si>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</si>
  <si>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</si>
  <si>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</si>
  <si>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</si>
  <si>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</si>
  <si>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</si>
  <si>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</si>
  <si>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</si>
  <si>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</si>
  <si>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</si>
  <si>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</si>
  <si>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</si>
  <si>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</si>
  <si>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</si>
  <si>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</si>
  <si>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</si>
  <si>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</si>
  <si>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</si>
  <si>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</si>
  <si>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</si>
  <si>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</si>
  <si>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</si>
  <si>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</si>
  <si>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</si>
  <si>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</si>
  <si>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</si>
  <si>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</si>
  <si>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</si>
  <si>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</si>
  <si>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</si>
  <si>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</si>
  <si>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</si>
  <si>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</si>
  <si>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</si>
  <si>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</si>
  <si>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</si>
  <si>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</si>
  <si>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</si>
  <si>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</si>
  <si>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</si>
  <si>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</si>
  <si>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</si>
  <si>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</si>
  <si>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</si>
  <si>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</si>
  <si>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</si>
  <si>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</si>
  <si>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</si>
  <si>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</si>
  <si>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</si>
  <si>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</si>
  <si>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</si>
  <si>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</si>
  <si>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</si>
  <si>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</si>
  <si>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</si>
  <si>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</si>
  <si>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</si>
  <si>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</si>
  <si>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</si>
  <si>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</si>
  <si>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</si>
  <si>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</si>
  <si>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</si>
  <si>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</si>
  <si>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</si>
  <si>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</si>
  <si>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</si>
  <si>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</si>
  <si>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</si>
  <si>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</si>
  <si>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</si>
  <si>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</si>
  <si>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</si>
  <si>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</si>
  <si>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</si>
  <si>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</si>
  <si>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</si>
  <si>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</si>
  <si>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</si>
  <si>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</si>
  <si>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</si>
  <si>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</si>
  <si>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</si>
  <si>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</si>
  <si>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</si>
  <si>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</si>
  <si>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</si>
  <si>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</si>
  <si>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</si>
  <si>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</si>
  <si>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</si>
  <si>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</si>
  <si>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</si>
  <si>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</si>
  <si>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</si>
  <si>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</si>
  <si>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</si>
  <si>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</si>
  <si>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</si>
  <si>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</si>
  <si>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</si>
  <si>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</si>
  <si>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</si>
  <si>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</si>
  <si>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</si>
  <si>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</si>
  <si>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</si>
  <si>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</si>
  <si>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</si>
  <si>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</si>
  <si>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</si>
  <si>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</si>
  <si>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</si>
  <si>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</si>
  <si>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</si>
  <si>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</si>
  <si>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</si>
  <si>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</si>
  <si>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</si>
  <si>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</si>
  <si>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</si>
  <si>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</si>
  <si>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</si>
  <si>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</si>
  <si>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</si>
  <si>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</si>
  <si>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</si>
  <si>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</si>
  <si>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</si>
  <si>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</si>
  <si>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</si>
  <si>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</si>
  <si>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</si>
  <si>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</si>
  <si>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</si>
  <si>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</si>
  <si>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</si>
  <si>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</si>
  <si>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</si>
  <si>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</si>
  <si>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</si>
  <si>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</si>
  <si>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</si>
  <si>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</si>
  <si>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</si>
  <si>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</si>
  <si>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</si>
  <si>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</si>
  <si>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</si>
  <si>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</si>
  <si>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</si>
  <si>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</si>
  <si>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</si>
  <si>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</si>
  <si>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</si>
  <si>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</si>
  <si>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</si>
  <si>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</si>
  <si>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</si>
  <si>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</si>
  <si>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</si>
  <si>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</si>
  <si>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</si>
  <si>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</si>
  <si>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</si>
  <si>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</si>
  <si>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</si>
  <si>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</si>
  <si>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</si>
  <si>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</si>
  <si>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</si>
  <si>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</si>
  <si>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</si>
  <si>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</si>
  <si>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</si>
  <si>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</si>
  <si>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</si>
  <si>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</si>
  <si>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</si>
  <si>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</si>
  <si>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</si>
  <si>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</si>
  <si>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</si>
  <si>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</si>
  <si>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</si>
  <si>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</si>
  <si>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</si>
  <si>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</si>
  <si>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</si>
  <si>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</si>
  <si>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</si>
  <si>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</si>
  <si>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</si>
  <si>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</si>
  <si>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</si>
  <si>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</si>
  <si>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</si>
  <si>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</si>
  <si>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</si>
  <si>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</si>
  <si>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</si>
  <si>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</si>
  <si>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</si>
  <si>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</si>
  <si>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</si>
  <si>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</si>
  <si>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</si>
  <si>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</si>
  <si>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</si>
  <si>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</si>
  <si>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</si>
  <si>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</si>
  <si>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</si>
  <si>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</si>
  <si>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</si>
  <si>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</si>
  <si>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</si>
  <si>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</si>
  <si>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</si>
  <si>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</si>
  <si>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</si>
  <si>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</si>
  <si>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</si>
  <si>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</si>
  <si>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</si>
  <si>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</si>
  <si>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</si>
  <si>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</si>
  <si>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</si>
  <si>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</si>
  <si>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</si>
  <si>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</si>
  <si>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</si>
  <si>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</si>
  <si>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</si>
  <si>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</si>
  <si>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</si>
  <si>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</si>
  <si>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</si>
  <si>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</si>
  <si>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</si>
  <si>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</si>
  <si>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</si>
  <si>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</si>
  <si>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</si>
  <si>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</si>
  <si>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</si>
  <si>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</si>
  <si>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</si>
  <si>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</si>
  <si>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</si>
  <si>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</si>
  <si>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</si>
  <si>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</si>
  <si>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</si>
  <si>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</si>
  <si>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</si>
  <si>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</si>
  <si>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</si>
  <si>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</si>
  <si>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</si>
  <si>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</si>
  <si>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</si>
  <si>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</si>
  <si>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</si>
  <si>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</si>
  <si>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</si>
  <si>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</si>
  <si>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</si>
  <si>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</si>
  <si>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</si>
  <si>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</si>
  <si>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</si>
  <si>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</si>
  <si>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</si>
  <si>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</si>
  <si>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</si>
  <si>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</si>
  <si>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</si>
  <si>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</si>
  <si>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</si>
  <si>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</si>
  <si>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</si>
  <si>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</si>
  <si>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</si>
  <si>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</si>
  <si>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</si>
  <si>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</si>
  <si>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</si>
  <si>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</si>
  <si>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</si>
  <si>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</si>
  <si>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</si>
  <si>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</si>
  <si>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</si>
  <si>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</si>
  <si>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</si>
  <si>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</si>
  <si>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</si>
  <si>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</si>
  <si>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</si>
  <si>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</si>
  <si>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</si>
  <si>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</si>
  <si>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</si>
  <si>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</si>
  <si>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</si>
  <si>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</si>
  <si>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</si>
  <si>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</si>
  <si>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</si>
  <si>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</si>
  <si>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</si>
  <si>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</si>
  <si>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</si>
  <si>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</si>
  <si>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</si>
  <si>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</si>
  <si>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</si>
  <si>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</si>
  <si>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</si>
  <si>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</si>
  <si>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</si>
  <si>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</si>
  <si>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</si>
  <si>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</si>
  <si>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</si>
  <si>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</si>
  <si>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</si>
  <si>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</si>
  <si>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</si>
  <si>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</si>
  <si>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</si>
  <si>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</si>
  <si>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</si>
  <si>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</si>
  <si>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</si>
  <si>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</si>
  <si>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</si>
  <si>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</si>
  <si>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</si>
  <si>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</si>
  <si>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</si>
  <si>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</si>
  <si>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</si>
  <si>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</si>
  <si>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</si>
  <si>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</si>
  <si>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</si>
  <si>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</si>
  <si>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</si>
  <si>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</si>
  <si>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</si>
  <si>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</si>
  <si>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</si>
  <si>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</si>
  <si>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</si>
  <si>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</si>
  <si>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</si>
  <si>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</si>
  <si>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</si>
  <si>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</si>
  <si>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</si>
  <si>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</si>
  <si>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</si>
  <si>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</si>
  <si>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</si>
  <si>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</si>
  <si>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</si>
  <si>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</si>
  <si>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</si>
  <si>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</si>
  <si>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</si>
  <si>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</si>
  <si>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</si>
  <si>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</si>
  <si>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</si>
  <si>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</si>
  <si>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</si>
  <si>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</si>
  <si>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</si>
  <si>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</si>
  <si>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</si>
  <si>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</si>
  <si>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</si>
  <si>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</si>
  <si>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</si>
  <si>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</si>
  <si>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</si>
  <si>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</si>
  <si>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</si>
  <si>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</si>
  <si>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</si>
  <si>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</si>
  <si>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</si>
  <si>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</si>
  <si>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</si>
  <si>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</si>
  <si>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</si>
  <si>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</si>
  <si>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</si>
  <si>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</si>
  <si>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</si>
  <si>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</si>
  <si>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</si>
  <si>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</si>
  <si>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</si>
  <si>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</si>
  <si>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</si>
  <si>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</si>
  <si>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</si>
  <si>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</si>
  <si>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</si>
  <si>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</si>
  <si>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</si>
  <si>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</si>
  <si>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</si>
  <si>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</si>
  <si>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</si>
  <si>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</si>
  <si>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</si>
  <si>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</si>
  <si>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</si>
  <si>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</si>
  <si>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</si>
  <si>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</si>
  <si>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</si>
  <si>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</si>
  <si>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</si>
  <si>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</si>
  <si>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</si>
  <si>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</si>
  <si>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</si>
  <si>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</si>
  <si>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</si>
  <si>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</si>
  <si>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</si>
  <si>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</si>
  <si>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</si>
  <si>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</si>
  <si>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</si>
  <si>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</si>
  <si>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</si>
  <si>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</si>
  <si>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</si>
  <si>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</si>
  <si>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</si>
  <si>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</si>
  <si>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</si>
  <si>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</si>
  <si>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</si>
  <si>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</si>
  <si>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</si>
  <si>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</si>
  <si>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</si>
  <si>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</si>
  <si>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</si>
  <si>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</si>
  <si>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</si>
  <si>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</si>
  <si>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</si>
  <si>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</si>
  <si>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</si>
  <si>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</si>
  <si>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</si>
  <si>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</si>
  <si>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</si>
  <si>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</si>
  <si>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</si>
  <si>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</si>
  <si>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</si>
  <si>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</si>
  <si>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</si>
  <si>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</si>
  <si>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</si>
  <si>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</si>
  <si>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</si>
  <si>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</si>
  <si>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</si>
  <si>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</si>
  <si>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</si>
  <si>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</si>
  <si>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</si>
  <si>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</si>
  <si>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</si>
  <si>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</si>
  <si>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</si>
  <si>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</si>
  <si>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</si>
  <si>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</si>
  <si>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</si>
  <si>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</si>
  <si>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</si>
  <si>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</si>
  <si>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</si>
  <si>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</si>
  <si>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</si>
  <si>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</si>
  <si>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</si>
  <si>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</si>
  <si>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</si>
  <si>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</si>
  <si>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</si>
  <si>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</si>
  <si>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</si>
  <si>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</si>
  <si>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</si>
  <si>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</si>
  <si>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</si>
  <si>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</si>
  <si>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</si>
  <si>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</si>
  <si>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</si>
  <si>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</si>
  <si>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</si>
  <si>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</si>
  <si>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</si>
  <si>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</si>
  <si>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</si>
  <si>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</si>
  <si>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</si>
  <si>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</si>
  <si>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</si>
  <si>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</si>
  <si>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</si>
  <si>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</si>
  <si>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</si>
  <si>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</si>
  <si>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</si>
  <si>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</si>
  <si>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</si>
  <si>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</si>
  <si>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</si>
  <si>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</si>
  <si>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</si>
  <si>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</si>
  <si>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</si>
  <si>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</si>
  <si>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</si>
  <si>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</si>
  <si>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</si>
  <si>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</si>
  <si>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</si>
  <si>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</si>
  <si>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</si>
  <si>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</si>
  <si>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</si>
  <si>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</si>
  <si>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</si>
  <si>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</si>
  <si>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</si>
  <si>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</si>
  <si>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</si>
  <si>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</si>
  <si>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</si>
  <si>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</si>
  <si>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</si>
  <si>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</si>
  <si>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</si>
  <si>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</si>
  <si>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</si>
  <si>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</si>
  <si>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</si>
  <si>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</si>
  <si>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</si>
  <si>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</si>
  <si>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</si>
  <si>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</si>
  <si>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</si>
  <si>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</si>
  <si>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</si>
  <si>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</si>
  <si>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</si>
  <si>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</si>
  <si>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</si>
  <si>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</si>
  <si>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</si>
  <si>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</si>
  <si>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</si>
  <si>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</si>
  <si>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</si>
  <si>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</si>
  <si>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</si>
  <si>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</si>
  <si>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</si>
  <si>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</si>
  <si>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</si>
  <si>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</si>
  <si>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</si>
  <si>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</si>
  <si>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</si>
  <si>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</si>
  <si>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</si>
  <si>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</si>
  <si>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</si>
  <si>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</si>
  <si>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</si>
  <si>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</si>
  <si>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</si>
  <si>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</si>
  <si>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</si>
  <si>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</si>
  <si>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</si>
  <si>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</si>
  <si>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</si>
  <si>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</si>
  <si>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</si>
  <si>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</si>
  <si>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</si>
  <si>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</si>
  <si>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</si>
  <si>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</si>
  <si>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</si>
  <si>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</si>
  <si>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</si>
  <si>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</si>
  <si>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</si>
  <si>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</si>
  <si>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</si>
  <si>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</si>
  <si>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</si>
  <si>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</si>
  <si>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</si>
  <si>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</si>
  <si>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</si>
  <si>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</si>
  <si>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</si>
  <si>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</si>
  <si>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</si>
  <si>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</si>
  <si>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</si>
  <si>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</si>
  <si>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</si>
  <si>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</si>
  <si>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</si>
  <si>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</si>
  <si>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</si>
  <si>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</si>
  <si>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</si>
  <si>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</si>
  <si>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</si>
  <si>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</si>
  <si>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</si>
  <si>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</si>
  <si>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</si>
  <si>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</si>
  <si>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</si>
  <si>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</si>
  <si>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</si>
  <si>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</si>
  <si>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</si>
  <si>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</si>
  <si>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</si>
  <si>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</si>
  <si>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</si>
  <si>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</si>
  <si>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</si>
  <si>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</si>
  <si>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</si>
  <si>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</si>
  <si>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</si>
  <si>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</si>
  <si>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</si>
  <si>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</si>
  <si>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</si>
  <si>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</si>
  <si>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</si>
  <si>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</si>
  <si>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</si>
  <si>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</si>
  <si>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</si>
  <si>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</si>
  <si>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</si>
  <si>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</si>
  <si>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</si>
  <si>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</si>
  <si>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</si>
  <si>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</si>
  <si>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</si>
  <si>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</si>
  <si>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</si>
  <si>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</si>
  <si>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</si>
  <si>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</si>
  <si>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</si>
  <si>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</si>
  <si>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</si>
  <si>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</si>
  <si>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</si>
  <si>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</si>
  <si>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</si>
  <si>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</si>
  <si>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</si>
  <si>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</si>
  <si>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</si>
  <si>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</si>
  <si>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</si>
  <si>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</si>
  <si>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</si>
  <si>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</si>
  <si>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</si>
  <si>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</si>
  <si>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</si>
  <si>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</si>
  <si>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</si>
  <si>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</si>
  <si>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</si>
  <si>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</si>
  <si>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</si>
  <si>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</si>
  <si>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</si>
  <si>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</si>
  <si>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</si>
  <si>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</si>
  <si>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</si>
  <si>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</si>
  <si>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</si>
  <si>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</si>
  <si>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</si>
  <si>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</si>
  <si>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</si>
  <si>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</si>
  <si>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</si>
  <si>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</si>
  <si>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</si>
  <si>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</si>
  <si>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</si>
  <si>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</si>
  <si>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</si>
  <si>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</si>
  <si>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</si>
  <si>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</si>
  <si>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</si>
  <si>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</si>
  <si>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</si>
  <si>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</si>
  <si>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</si>
  <si>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</si>
  <si>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</si>
  <si>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</si>
  <si>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</si>
  <si>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</si>
  <si>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</si>
  <si>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</si>
  <si>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</si>
  <si>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</si>
  <si>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</si>
  <si>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</si>
  <si>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</si>
  <si>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</si>
  <si>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</si>
  <si>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</si>
  <si>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</si>
  <si>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</si>
  <si>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</si>
  <si>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</si>
  <si>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</si>
  <si>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</si>
  <si>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</si>
  <si>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</si>
  <si>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</si>
  <si>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</si>
  <si>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</si>
  <si>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</si>
  <si>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</si>
  <si>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</si>
  <si>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</si>
  <si>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</si>
  <si>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</si>
  <si>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</si>
  <si>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</si>
  <si>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</si>
  <si>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</si>
  <si>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</si>
  <si>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</si>
  <si>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</si>
  <si>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</si>
  <si>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</si>
  <si>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</si>
  <si>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</si>
  <si>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</si>
  <si>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</si>
  <si>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</si>
  <si>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</si>
  <si>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</si>
  <si>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</si>
  <si>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</si>
  <si>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</si>
  <si>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</si>
  <si>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</si>
  <si>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</si>
  <si>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</si>
  <si>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</si>
  <si>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</si>
  <si>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</si>
  <si>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</si>
  <si>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</si>
  <si>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</si>
  <si>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</si>
  <si>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</si>
  <si>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</si>
  <si>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</si>
  <si>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</si>
  <si>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</si>
  <si>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</si>
  <si>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</si>
  <si>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</si>
  <si>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</si>
  <si>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</si>
  <si>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</si>
  <si>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</si>
  <si>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</si>
  <si>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</si>
  <si>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</si>
  <si>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</si>
  <si>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</si>
  <si>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</si>
  <si>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</si>
  <si>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</si>
  <si>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</si>
  <si>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</si>
  <si>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</si>
  <si>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</si>
  <si>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</si>
  <si>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</si>
  <si>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</si>
  <si>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</si>
  <si>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</si>
  <si>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</si>
  <si>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</si>
  <si>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</si>
  <si>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</si>
  <si>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</si>
  <si>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</si>
  <si>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</si>
  <si>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</si>
  <si>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</si>
  <si>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</si>
  <si>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</si>
  <si>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</si>
  <si>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</si>
  <si>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</si>
  <si>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</si>
  <si>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</si>
  <si>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</si>
  <si>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</si>
  <si>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</si>
  <si>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</si>
  <si>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</si>
  <si>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</si>
  <si>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</si>
  <si>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</si>
  <si>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</si>
  <si>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</si>
  <si>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</si>
  <si>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</si>
  <si>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</si>
  <si>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</si>
  <si>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</si>
  <si>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</si>
  <si>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</si>
  <si>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</si>
  <si>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</si>
  <si>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</si>
  <si>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</si>
  <si>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</si>
  <si>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</si>
  <si>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</si>
  <si>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</si>
  <si>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</si>
  <si>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</si>
  <si>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</si>
  <si>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</si>
  <si>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</si>
  <si>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</si>
  <si>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</si>
  <si>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</si>
  <si>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</si>
  <si>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</si>
  <si>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</si>
  <si>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</si>
  <si>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</si>
  <si>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</si>
  <si>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</si>
  <si>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</si>
  <si>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</si>
  <si>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</si>
  <si>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</si>
  <si>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</si>
  <si>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</si>
  <si>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</si>
  <si>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</si>
  <si>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</si>
  <si>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</si>
  <si>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</si>
  <si>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</si>
  <si>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</si>
  <si>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</si>
  <si>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</si>
  <si>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</si>
  <si>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</si>
  <si>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</si>
  <si>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</si>
  <si>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</si>
  <si>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</si>
  <si>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</si>
  <si>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</si>
  <si>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</si>
  <si>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</si>
  <si>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</si>
  <si>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</si>
  <si>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</si>
  <si>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</si>
  <si>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</si>
  <si>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</si>
  <si>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</si>
  <si>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</si>
  <si>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</si>
  <si>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</si>
  <si>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</si>
  <si>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</si>
  <si>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</si>
  <si>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</si>
  <si>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</si>
  <si>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</si>
  <si>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</si>
  <si>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</si>
  <si>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</si>
  <si>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</si>
  <si>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</si>
  <si>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</si>
  <si>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</si>
  <si>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</si>
  <si>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</si>
  <si>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</si>
  <si>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</si>
  <si>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</si>
  <si>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</si>
  <si>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</si>
  <si>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</si>
  <si>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</si>
  <si>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</si>
  <si>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</si>
  <si>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</si>
  <si>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</si>
  <si>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</si>
  <si>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</si>
  <si>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</si>
  <si>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</si>
  <si>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</si>
  <si>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</si>
  <si>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</si>
  <si>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</si>
  <si>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</si>
  <si>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</si>
  <si>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</si>
  <si>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</si>
  <si>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</si>
  <si>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</si>
  <si>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</si>
  <si>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</si>
  <si>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</si>
  <si>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</si>
  <si>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</si>
  <si>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</si>
  <si>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</si>
  <si>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</si>
  <si>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</si>
  <si>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</si>
  <si>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</si>
  <si>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</si>
  <si>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</si>
  <si>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</si>
  <si>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</si>
  <si>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</si>
  <si>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</si>
  <si>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</si>
  <si>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</si>
  <si>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</si>
  <si>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</si>
  <si>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</si>
  <si>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</si>
  <si>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</si>
  <si>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</si>
  <si>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</si>
  <si>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</si>
  <si>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</si>
  <si>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</si>
  <si>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</si>
  <si>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</si>
  <si>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</si>
  <si>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</si>
  <si>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</si>
  <si>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</si>
  <si>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</si>
  <si>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</si>
  <si>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</si>
  <si>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</si>
  <si>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</si>
  <si>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</si>
  <si>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</si>
  <si>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</si>
  <si>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</si>
  <si>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</si>
  <si>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</si>
  <si>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</si>
  <si>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</si>
  <si>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</si>
  <si>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</si>
  <si>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</si>
  <si>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</si>
  <si>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</si>
  <si>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</si>
  <si>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</si>
  <si>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</si>
  <si>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</si>
  <si>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</si>
  <si>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</si>
  <si>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</si>
  <si>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</si>
  <si>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</si>
  <si>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</si>
  <si>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</si>
  <si>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</si>
  <si>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</si>
  <si>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</si>
  <si>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</si>
  <si>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</si>
  <si>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</si>
  <si>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</si>
  <si>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</si>
  <si>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</si>
  <si>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</si>
  <si>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</si>
  <si>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</si>
  <si>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</si>
  <si>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</si>
  <si>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</si>
  <si>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</si>
  <si>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</si>
  <si>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</si>
  <si>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</si>
  <si>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</si>
  <si>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</si>
  <si>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</si>
  <si>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</si>
  <si>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</si>
  <si>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</si>
  <si>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</si>
  <si>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</si>
  <si>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</si>
  <si>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</si>
  <si>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</si>
  <si>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</si>
  <si>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</si>
  <si>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</si>
  <si>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</si>
  <si>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</si>
  <si>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</si>
  <si>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</si>
  <si>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</si>
  <si>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</si>
  <si>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</si>
  <si>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</si>
  <si>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</si>
  <si>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</si>
  <si>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</si>
  <si>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</si>
  <si>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</si>
  <si>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</si>
  <si>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</si>
  <si>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</si>
  <si>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</si>
  <si>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</si>
  <si>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</si>
  <si>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</si>
  <si>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</si>
  <si>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</si>
  <si>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</si>
  <si>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</si>
  <si>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</si>
  <si>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</si>
  <si>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</si>
  <si>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</si>
  <si>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</si>
  <si>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</si>
  <si>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</si>
  <si>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</si>
  <si>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</si>
  <si>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</si>
  <si>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</si>
  <si>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</si>
  <si>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</si>
  <si>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</si>
  <si>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</si>
  <si>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</si>
  <si>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</si>
  <si>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</si>
  <si>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</si>
  <si>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</si>
  <si>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</si>
  <si>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</si>
  <si>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</si>
  <si>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</si>
  <si>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</si>
  <si>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</si>
  <si>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</si>
  <si>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</si>
  <si>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</si>
  <si>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</si>
  <si>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</si>
  <si>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</si>
  <si>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</si>
  <si>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</si>
  <si>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</si>
  <si>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</si>
  <si>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</si>
  <si>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</si>
  <si>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</si>
  <si>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</si>
  <si>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</si>
  <si>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</si>
  <si>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</si>
  <si>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</si>
  <si>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</si>
  <si>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</si>
  <si>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</si>
  <si>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</si>
  <si>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</si>
  <si>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</si>
  <si>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</si>
  <si>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</si>
  <si>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</si>
  <si>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</si>
  <si>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</si>
  <si>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</si>
  <si>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</si>
  <si>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</si>
  <si>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</si>
  <si>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</si>
  <si>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</si>
  <si>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</si>
  <si>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</si>
  <si>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</si>
  <si>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</si>
  <si>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</si>
  <si>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</si>
  <si>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</si>
  <si>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</si>
  <si>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</si>
  <si>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</si>
  <si>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</si>
  <si>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</si>
  <si>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</si>
  <si>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</si>
  <si>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</si>
  <si>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</si>
  <si>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</si>
  <si>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</si>
  <si>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</si>
  <si>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</si>
  <si>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</si>
  <si>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</si>
  <si>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</si>
  <si>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</si>
  <si>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</si>
  <si>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</si>
  <si>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</si>
  <si>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</si>
  <si>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</si>
  <si>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</si>
  <si>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</si>
  <si>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</si>
  <si>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</si>
  <si>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</si>
  <si>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</si>
  <si>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</si>
  <si>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</si>
  <si>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</si>
  <si>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</si>
  <si>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</si>
  <si>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</si>
  <si>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</si>
  <si>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</si>
  <si>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</si>
  <si>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</si>
  <si>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</si>
  <si>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</si>
  <si>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</si>
  <si>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</si>
  <si>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</si>
  <si>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</si>
  <si>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</si>
  <si>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</si>
  <si>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</si>
  <si>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</si>
  <si>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</si>
  <si>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</si>
  <si>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</si>
  <si>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</si>
  <si>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</si>
  <si>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</si>
  <si>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</si>
  <si>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</si>
  <si>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</si>
  <si>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</si>
  <si>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</si>
  <si>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</si>
  <si>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</si>
  <si>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</si>
  <si>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</si>
  <si>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</si>
  <si>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</si>
  <si>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</si>
  <si>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</si>
  <si>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</si>
  <si>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</si>
  <si>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</si>
  <si>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</si>
  <si>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</si>
  <si>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</si>
  <si>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</si>
  <si>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</si>
  <si>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</si>
  <si>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</si>
  <si>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</si>
  <si>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</si>
  <si>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</si>
  <si>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</si>
  <si>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</si>
  <si>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</si>
  <si>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</si>
  <si>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</si>
  <si>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</si>
  <si>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</si>
  <si>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</si>
  <si>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</si>
  <si>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</si>
  <si>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</si>
  <si>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</si>
  <si>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</si>
  <si>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</si>
  <si>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</si>
  <si>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</si>
  <si>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</si>
  <si>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</si>
  <si>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</si>
  <si>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</si>
  <si>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</si>
  <si>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</si>
  <si>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</si>
  <si>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</si>
  <si>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</si>
  <si>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</si>
  <si>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</si>
  <si>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</si>
  <si>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</si>
  <si>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</si>
  <si>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</si>
  <si>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</si>
  <si>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</si>
  <si>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</si>
  <si>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</si>
  <si>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</si>
  <si>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</si>
  <si>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</si>
  <si>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</si>
  <si>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</si>
  <si>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</si>
  <si>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</si>
  <si>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</si>
  <si>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</si>
  <si>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</si>
  <si>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</si>
  <si>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</si>
  <si>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</si>
  <si>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</si>
  <si>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</si>
  <si>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</si>
  <si>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</si>
  <si>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</si>
  <si>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</si>
  <si>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</si>
  <si>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</si>
  <si>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</si>
  <si>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</si>
  <si>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</si>
  <si>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</si>
  <si>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</si>
  <si>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</si>
  <si>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</si>
  <si>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</si>
  <si>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</si>
  <si>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</si>
  <si>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</si>
  <si>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</si>
  <si>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</si>
  <si>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</si>
  <si>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</si>
  <si>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</si>
  <si>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</si>
  <si>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</si>
  <si>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</si>
  <si>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</si>
  <si>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</si>
  <si>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</si>
  <si>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</si>
  <si>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</si>
  <si>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</si>
  <si>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</si>
  <si>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</si>
  <si>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</si>
  <si>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</si>
  <si>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</si>
  <si>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</si>
  <si>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</si>
  <si>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</si>
  <si>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</si>
  <si>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</si>
  <si>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</si>
  <si>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</si>
  <si>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</si>
  <si>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</si>
  <si>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</si>
  <si>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</si>
  <si>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</si>
  <si>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</si>
  <si>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</si>
  <si>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</si>
  <si>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</si>
  <si>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</si>
  <si>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</si>
  <si>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</si>
  <si>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</si>
  <si>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</si>
  <si>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</si>
  <si>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</si>
  <si>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</si>
  <si>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</si>
  <si>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</si>
  <si>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</si>
  <si>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</si>
  <si>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</si>
  <si>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</si>
  <si>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</si>
  <si>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</si>
  <si>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</si>
  <si>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</si>
  <si>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</si>
  <si>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</si>
  <si>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</si>
  <si>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</si>
  <si>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</si>
  <si>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</si>
  <si>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</si>
  <si>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</si>
  <si>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</si>
  <si>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</si>
  <si>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</si>
  <si>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</si>
  <si>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</si>
  <si>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</si>
  <si>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</si>
  <si>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</si>
  <si>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</si>
  <si>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</si>
  <si>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</si>
  <si>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</si>
  <si>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</si>
  <si>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</si>
  <si>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</si>
  <si>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</si>
  <si>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</si>
  <si>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</si>
  <si>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</si>
  <si>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</si>
  <si>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</si>
  <si>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</si>
  <si>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</si>
  <si>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</si>
  <si>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</si>
  <si>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</si>
  <si>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</si>
  <si>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</si>
  <si>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</si>
  <si>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</si>
  <si>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</si>
  <si>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</si>
  <si>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</si>
  <si>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</si>
  <si>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</si>
  <si>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</si>
  <si>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</si>
  <si>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</si>
  <si>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</si>
  <si>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</si>
  <si>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</si>
  <si>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</si>
  <si>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</si>
  <si>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</si>
  <si>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</si>
  <si>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</si>
  <si>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</si>
  <si>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</si>
  <si>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</si>
  <si>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</si>
  <si>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</si>
  <si>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</si>
  <si>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</si>
  <si>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</si>
  <si>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</si>
  <si>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</si>
  <si>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</si>
  <si>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</si>
  <si>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</si>
  <si>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</si>
  <si>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</si>
  <si>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</si>
  <si>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</si>
  <si>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</si>
  <si>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</si>
  <si>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</si>
  <si>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</si>
  <si>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</si>
  <si>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</si>
  <si>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</si>
  <si>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</si>
  <si>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</si>
  <si>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</si>
  <si>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</si>
  <si>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</si>
  <si>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</si>
  <si>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</si>
  <si>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</si>
  <si>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</si>
  <si>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</si>
  <si>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</si>
  <si>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</si>
  <si>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</si>
  <si>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</si>
  <si>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</si>
  <si>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</si>
  <si>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</si>
  <si>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</si>
  <si>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</si>
  <si>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</si>
  <si>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</si>
  <si>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</si>
  <si>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</si>
  <si>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</si>
  <si>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</si>
  <si>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</si>
  <si>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</si>
  <si>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</si>
  <si>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</si>
  <si>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</si>
  <si>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</si>
  <si>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</si>
  <si>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</si>
  <si>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</si>
  <si>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</si>
  <si>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</si>
  <si>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</si>
  <si>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</si>
  <si>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</si>
  <si>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</si>
  <si>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</si>
  <si>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</si>
  <si>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</si>
  <si>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</si>
  <si>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</si>
  <si>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</si>
  <si>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</si>
  <si>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</si>
  <si>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</si>
  <si>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</si>
  <si>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</si>
  <si>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</si>
  <si>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</si>
  <si>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</si>
  <si>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</si>
  <si>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</si>
  <si>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</si>
  <si>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</si>
  <si>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</si>
  <si>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</si>
  <si>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</si>
  <si>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</si>
  <si>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</si>
  <si>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</si>
  <si>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</si>
  <si>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</si>
  <si>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</si>
  <si>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</si>
  <si>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</si>
  <si>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</si>
  <si>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</si>
  <si>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</si>
  <si>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</si>
  <si>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</si>
  <si>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</si>
  <si>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</si>
  <si>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</si>
  <si>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</si>
  <si>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</si>
  <si>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</si>
  <si>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</si>
  <si>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</si>
  <si>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</si>
  <si>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</si>
  <si>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</si>
  <si>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</si>
  <si>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</si>
  <si>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</si>
  <si>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</si>
  <si>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</si>
  <si>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</si>
  <si>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</si>
  <si>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</si>
  <si>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</si>
  <si>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</si>
  <si>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</si>
  <si>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</si>
  <si>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</si>
  <si>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</si>
  <si>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</si>
  <si>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</si>
  <si>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</si>
  <si>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</si>
  <si>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</si>
  <si>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</si>
  <si>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</si>
  <si>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</si>
  <si>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</si>
  <si>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</si>
  <si>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</si>
  <si>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</si>
  <si>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</si>
  <si>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</si>
  <si>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</si>
  <si>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</si>
  <si>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</si>
  <si>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</si>
  <si>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</si>
  <si>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</si>
  <si>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</si>
  <si>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</si>
  <si>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</si>
  <si>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</si>
  <si>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</si>
  <si>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</si>
  <si>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</si>
  <si>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</si>
  <si>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</si>
  <si>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</si>
  <si>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</si>
  <si>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</si>
  <si>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</si>
  <si>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</si>
  <si>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</si>
  <si>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</si>
  <si>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</si>
  <si>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</si>
  <si>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</si>
  <si>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</si>
  <si>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</si>
  <si>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</si>
  <si>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</si>
  <si>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</si>
  <si>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</si>
  <si>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</si>
  <si>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</si>
  <si>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</si>
  <si>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</si>
  <si>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</si>
  <si>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</si>
  <si>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</si>
  <si>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</si>
  <si>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</si>
  <si>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</si>
  <si>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</si>
  <si>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</si>
  <si>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</si>
  <si>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</si>
  <si>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</si>
  <si>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</si>
  <si>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</si>
  <si>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</si>
  <si>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</si>
  <si>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</si>
  <si>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</si>
  <si>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</si>
  <si>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</si>
  <si>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</si>
  <si>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</si>
  <si>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</si>
  <si>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</si>
  <si>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</si>
  <si>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</si>
  <si>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</si>
  <si>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</si>
  <si>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</si>
  <si>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</si>
  <si>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</si>
  <si>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</si>
  <si>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</si>
  <si>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</si>
  <si>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</si>
  <si>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</si>
  <si>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</si>
  <si>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</si>
  <si>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</si>
  <si>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</si>
  <si>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</si>
  <si>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</si>
  <si>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</si>
  <si>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</si>
  <si>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</si>
  <si>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</si>
  <si>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</si>
  <si>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</si>
  <si>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</si>
  <si>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</si>
  <si>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</si>
  <si>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</si>
  <si>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</si>
  <si>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</si>
  <si>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</si>
  <si>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</si>
  <si>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</si>
  <si>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</si>
  <si>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</si>
  <si>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</si>
  <si>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</si>
  <si>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</si>
  <si>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</si>
  <si>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</si>
  <si>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</si>
  <si>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</si>
  <si>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</si>
  <si>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</si>
  <si>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</si>
  <si>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</si>
  <si>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</si>
  <si>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</si>
  <si>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</si>
  <si>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</si>
  <si>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</si>
  <si>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</si>
  <si>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</si>
  <si>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</si>
  <si>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</si>
  <si>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</si>
  <si>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</si>
  <si>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</si>
  <si>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</si>
  <si>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</si>
  <si>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</si>
  <si>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</si>
  <si>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</si>
  <si>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</si>
  <si>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</si>
  <si>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</si>
  <si>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</si>
  <si>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</si>
  <si>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</si>
  <si>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</si>
  <si>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</si>
  <si>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</si>
  <si>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</si>
  <si>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</si>
  <si>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</si>
  <si>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</si>
  <si>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</si>
  <si>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</si>
  <si>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</si>
  <si>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</si>
  <si>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</si>
  <si>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</si>
  <si>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</si>
  <si>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</si>
  <si>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</si>
  <si>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</si>
  <si>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</si>
  <si>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</si>
  <si>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</si>
  <si>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</si>
  <si>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</si>
  <si>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</si>
  <si>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</si>
  <si>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</si>
  <si>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</si>
  <si>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</si>
  <si>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</si>
  <si>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</si>
  <si>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</si>
  <si>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</si>
  <si>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</si>
  <si>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</si>
  <si>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</si>
  <si>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</si>
  <si>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</si>
  <si>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</si>
  <si>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</si>
  <si>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</si>
  <si>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</si>
  <si>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</si>
  <si>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</si>
  <si>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</si>
  <si>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</si>
  <si>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</si>
  <si>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</si>
  <si>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</si>
  <si>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</si>
  <si>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</si>
  <si>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</si>
  <si>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</si>
  <si>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</si>
  <si>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</si>
  <si>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</si>
  <si>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</si>
  <si>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</si>
  <si>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</si>
  <si>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</si>
  <si>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</si>
  <si>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</si>
  <si>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</si>
  <si>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</si>
  <si>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</si>
  <si>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</si>
  <si>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</si>
  <si>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</si>
  <si>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</si>
  <si>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</si>
  <si>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</si>
  <si>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</si>
  <si>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</si>
  <si>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</si>
  <si>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</si>
  <si>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</si>
  <si>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</si>
  <si>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</si>
  <si>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</si>
  <si>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</si>
  <si>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</si>
  <si>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</si>
  <si>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</si>
  <si>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</si>
  <si>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</si>
  <si>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</si>
  <si>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</si>
  <si>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</si>
  <si>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</si>
  <si>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</si>
  <si>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</si>
  <si>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</si>
  <si>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</si>
  <si>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</si>
  <si>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</si>
  <si>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</si>
  <si>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</si>
  <si>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</si>
  <si>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</si>
  <si>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</si>
  <si>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</si>
  <si>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</si>
  <si>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</si>
  <si>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</si>
  <si>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</si>
  <si>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</si>
  <si>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</si>
  <si>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</si>
  <si>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</si>
  <si>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</si>
  <si>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</si>
  <si>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</si>
  <si>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</si>
  <si>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</si>
  <si>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</si>
  <si>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</si>
  <si>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</si>
  <si>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</si>
  <si>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</si>
  <si>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</si>
  <si>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</si>
  <si>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</si>
  <si>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</si>
  <si>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</si>
  <si>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</si>
  <si>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</si>
  <si>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</si>
  <si>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</si>
  <si>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</si>
  <si>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</si>
  <si>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</si>
  <si>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</si>
  <si>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</si>
  <si>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</si>
  <si>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</si>
  <si>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</si>
  <si>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</si>
  <si>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</si>
  <si>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</si>
  <si>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</si>
  <si>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</si>
  <si>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</si>
  <si>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</si>
  <si>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</si>
  <si>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</si>
  <si>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</si>
  <si>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</si>
  <si>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</si>
  <si>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</si>
  <si>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</si>
  <si>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</si>
  <si>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</si>
  <si>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</si>
  <si>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</si>
  <si>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</si>
  <si>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</si>
  <si>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</si>
  <si>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</si>
  <si>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</si>
  <si>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</si>
  <si>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</si>
  <si>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</si>
  <si>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</si>
  <si>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</si>
  <si>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</si>
  <si>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</si>
  <si>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</si>
  <si>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</si>
  <si>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</si>
  <si>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</si>
  <si>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</si>
  <si>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</si>
  <si>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</si>
  <si>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</si>
  <si>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</si>
  <si>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</si>
  <si>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</si>
  <si>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</si>
  <si>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</si>
  <si>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</si>
  <si>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</si>
  <si>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</si>
  <si>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</si>
  <si>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</si>
  <si>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</si>
  <si>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</si>
  <si>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</si>
  <si>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</si>
  <si>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</si>
  <si>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</si>
  <si>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</si>
  <si>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</si>
  <si>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</si>
  <si>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</si>
  <si>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</si>
  <si>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</si>
  <si>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</si>
  <si>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</si>
  <si>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</si>
  <si>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</si>
  <si>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</si>
  <si>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</si>
  <si>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</si>
  <si>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</si>
  <si>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</si>
  <si>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</si>
  <si>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</si>
  <si>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</si>
  <si>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</si>
  <si>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</si>
  <si>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</si>
  <si>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</si>
  <si>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</si>
  <si>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</si>
  <si>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</si>
  <si>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</si>
  <si>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</si>
  <si>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</si>
  <si>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</si>
  <si>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</si>
  <si>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</si>
  <si>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</si>
  <si>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</si>
  <si>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</si>
  <si>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</si>
  <si>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</si>
  <si>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</si>
  <si>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</si>
  <si>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</si>
  <si>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</si>
  <si>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</si>
  <si>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</si>
  <si>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</si>
  <si>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</si>
  <si>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</si>
  <si>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</si>
  <si>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</si>
  <si>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</si>
  <si>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</si>
  <si>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</si>
  <si>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</si>
  <si>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</si>
  <si>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</si>
  <si>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</si>
  <si>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</si>
  <si>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</si>
  <si>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</si>
  <si>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</si>
  <si>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</si>
  <si>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</si>
  <si>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</si>
  <si>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</si>
  <si>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</si>
  <si>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</si>
  <si>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</si>
  <si>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</si>
  <si>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</si>
  <si>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</si>
  <si>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</si>
  <si>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</si>
  <si>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</si>
  <si>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</si>
  <si>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</si>
  <si>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</si>
  <si>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</si>
  <si>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</si>
  <si>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</si>
  <si>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</si>
  <si>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</si>
  <si>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</si>
  <si>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</si>
  <si>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</si>
  <si>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</si>
  <si>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</si>
  <si>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</si>
  <si>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</si>
  <si>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</si>
  <si>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</si>
  <si>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</si>
  <si>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</si>
  <si>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</si>
  <si>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</si>
  <si>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</si>
  <si>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</si>
  <si>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</si>
  <si>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</si>
  <si>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</si>
  <si>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</si>
  <si>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</si>
  <si>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</si>
  <si>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</si>
  <si>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</si>
  <si>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</si>
  <si>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</si>
  <si>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</si>
  <si>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</si>
  <si>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</si>
  <si>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</si>
  <si>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</si>
  <si>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</si>
  <si>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</si>
  <si>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</si>
  <si>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</si>
  <si>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</si>
  <si>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</si>
  <si>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</si>
  <si>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</si>
  <si>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</si>
  <si>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</si>
  <si>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</si>
  <si>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</si>
  <si>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</si>
  <si>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</si>
  <si>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</si>
  <si>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</si>
  <si>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</si>
  <si>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</si>
  <si>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</si>
  <si>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</si>
  <si>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</si>
  <si>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</si>
  <si>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</si>
  <si>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</si>
  <si>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</si>
  <si>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</si>
  <si>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</si>
  <si>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</si>
  <si>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</si>
  <si>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</si>
  <si>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</si>
  <si>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</si>
  <si>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</si>
  <si>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</si>
  <si>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</si>
  <si>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</si>
  <si>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</si>
  <si>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</si>
  <si>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</si>
  <si>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</si>
  <si>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</si>
  <si>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</si>
  <si>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</si>
  <si>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</si>
  <si>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</si>
  <si>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</si>
  <si>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</si>
  <si>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</si>
  <si>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</si>
  <si>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</si>
  <si>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</si>
  <si>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</si>
  <si>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</si>
  <si>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</si>
  <si>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</si>
  <si>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</si>
  <si>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</si>
  <si>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</si>
  <si>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</si>
  <si>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</si>
  <si>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</si>
  <si>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</si>
  <si>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</si>
  <si>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</si>
  <si>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</si>
  <si>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</si>
  <si>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</si>
  <si>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</si>
  <si>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</si>
  <si>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</si>
  <si>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</si>
  <si>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</si>
  <si>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</si>
  <si>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</si>
  <si>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</si>
  <si>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</si>
  <si>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</si>
  <si>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</si>
  <si>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</si>
  <si>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</si>
  <si>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</si>
  <si>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</si>
  <si>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</si>
  <si>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</si>
  <si>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</si>
  <si>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</si>
  <si>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</si>
  <si>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</si>
  <si>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</si>
  <si>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</si>
  <si>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</si>
  <si>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</si>
  <si>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</si>
  <si>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</si>
  <si>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</si>
  <si>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</si>
  <si>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</si>
  <si>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</si>
  <si>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</si>
  <si>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</si>
  <si>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</si>
  <si>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</si>
  <si>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</si>
  <si>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</si>
  <si>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</si>
  <si>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</si>
  <si>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</si>
  <si>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</si>
  <si>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</si>
  <si>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</si>
  <si>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</si>
  <si>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</si>
  <si>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</si>
  <si>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</si>
  <si>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</si>
  <si>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</si>
  <si>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</si>
  <si>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</si>
  <si>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</si>
  <si>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</si>
  <si>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</si>
  <si>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</si>
  <si>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</si>
  <si>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</si>
  <si>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</si>
  <si>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</si>
  <si>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</si>
  <si>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</si>
  <si>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</si>
  <si>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</si>
  <si>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</si>
  <si>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</si>
  <si>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</si>
  <si>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</si>
  <si>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</si>
  <si>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</si>
  <si>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</si>
  <si>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</si>
  <si>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</si>
  <si>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</si>
  <si>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</si>
  <si>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</si>
  <si>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</si>
  <si>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</si>
  <si>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</si>
  <si>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</si>
  <si>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</si>
  <si>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</si>
  <si>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</si>
  <si>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</si>
  <si>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</si>
  <si>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</si>
  <si>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</si>
  <si>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</si>
  <si>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</si>
  <si>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</si>
  <si>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</si>
  <si>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</si>
  <si>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</si>
  <si>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</si>
  <si>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</si>
  <si>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</si>
  <si>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</si>
  <si>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</si>
  <si>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</si>
  <si>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</si>
  <si>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</si>
  <si>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</si>
  <si>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</si>
  <si>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</si>
  <si>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</si>
  <si>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</si>
  <si>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</si>
  <si>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</si>
  <si>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</si>
  <si>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</si>
  <si>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</si>
  <si>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</si>
  <si>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</si>
  <si>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</si>
  <si>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</si>
  <si>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</si>
  <si>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</si>
  <si>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</si>
  <si>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</si>
  <si>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</si>
  <si>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</si>
  <si>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</si>
  <si>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</si>
  <si>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</si>
  <si>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</si>
  <si>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</si>
  <si>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</si>
  <si>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</si>
  <si>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</si>
  <si>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</si>
  <si>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</si>
  <si>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</si>
  <si>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</si>
  <si>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</si>
  <si>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</si>
  <si>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</si>
  <si>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</si>
  <si>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</si>
  <si>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</si>
  <si>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</si>
  <si>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</si>
  <si>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</si>
  <si>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</si>
  <si>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</si>
  <si>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</si>
  <si>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</si>
  <si>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</si>
  <si>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</si>
  <si>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</si>
  <si>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</si>
  <si>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</si>
  <si>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</si>
  <si>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</si>
  <si>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</si>
  <si>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</si>
  <si>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</si>
  <si>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</si>
  <si>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</si>
  <si>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</si>
  <si>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</si>
  <si>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</si>
  <si>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</si>
  <si>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</si>
  <si>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</si>
  <si>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</si>
  <si>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</si>
  <si>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</si>
  <si>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</si>
  <si>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</si>
  <si>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</si>
  <si>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</si>
  <si>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</si>
  <si>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</si>
  <si>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</si>
  <si>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</si>
  <si>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</si>
  <si>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</si>
  <si>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</si>
  <si>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</si>
  <si>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</si>
  <si>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</si>
  <si>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</si>
  <si>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</si>
  <si>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</si>
  <si>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</si>
  <si>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</si>
  <si>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</si>
  <si>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</si>
  <si>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</si>
  <si>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</si>
  <si>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</si>
  <si>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</si>
  <si>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</si>
  <si>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</si>
  <si>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</si>
  <si>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</si>
  <si>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</si>
  <si>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</si>
  <si>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</si>
  <si>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</si>
  <si>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</si>
  <si>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</si>
  <si>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</si>
  <si>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</si>
  <si>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</si>
  <si>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</si>
  <si>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</si>
  <si>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</si>
  <si>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</si>
  <si>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</si>
  <si>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</si>
  <si>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</si>
  <si>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</si>
  <si>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</si>
  <si>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</si>
  <si>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</si>
  <si>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</si>
  <si>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</si>
  <si>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</si>
  <si>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</si>
  <si>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</si>
  <si>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</si>
  <si>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</si>
  <si>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</si>
  <si>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</si>
  <si>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</si>
  <si>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</si>
  <si>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</si>
  <si>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</si>
  <si>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</si>
  <si>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</si>
  <si>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</si>
  <si>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</si>
  <si>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</si>
  <si>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</si>
  <si>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</si>
  <si>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</si>
  <si>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</si>
  <si>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</si>
  <si>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</si>
  <si>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</si>
  <si>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</si>
  <si>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</si>
  <si>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</si>
  <si>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</si>
  <si>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</si>
  <si>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</si>
  <si>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</si>
  <si>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</si>
  <si>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</si>
  <si>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</si>
  <si>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</si>
  <si>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</si>
  <si>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</si>
  <si>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</si>
  <si>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</si>
  <si>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</si>
  <si>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</si>
  <si>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</si>
  <si>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</si>
  <si>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</si>
  <si>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</si>
  <si>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</si>
  <si>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</si>
  <si>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</si>
  <si>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</si>
  <si>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</si>
  <si>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</si>
  <si>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</si>
  <si>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</si>
  <si>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</si>
  <si>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</si>
  <si>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</si>
  <si>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</si>
  <si>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</si>
  <si>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</si>
  <si>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</si>
  <si>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</si>
  <si>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</si>
  <si>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</si>
  <si>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</si>
  <si>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</si>
  <si>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</si>
  <si>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</si>
  <si>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</si>
  <si>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</si>
  <si>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</si>
  <si>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</si>
  <si>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</si>
  <si>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</si>
  <si>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</si>
  <si>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</si>
  <si>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</si>
  <si>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</si>
  <si>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</si>
  <si>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</si>
  <si>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</si>
  <si>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</si>
  <si>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</si>
  <si>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</si>
  <si>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</si>
  <si>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</si>
  <si>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</si>
  <si>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</si>
  <si>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</si>
  <si>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</si>
  <si>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</si>
  <si>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</si>
  <si>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</si>
  <si>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</si>
  <si>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</si>
  <si>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</si>
  <si>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</si>
  <si>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</si>
  <si>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</si>
  <si>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</si>
  <si>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</si>
  <si>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</si>
  <si>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</si>
  <si>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</si>
  <si>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</si>
  <si>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</si>
  <si>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</si>
  <si>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</si>
  <si>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</si>
  <si>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</si>
  <si>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</si>
  <si>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</si>
  <si>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</si>
  <si>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</si>
  <si>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</si>
  <si>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</si>
  <si>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</si>
  <si>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</si>
  <si>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</si>
  <si>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</si>
  <si>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</si>
  <si>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</si>
  <si>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</si>
  <si>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</si>
  <si>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</si>
  <si>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</si>
  <si>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</si>
  <si>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</si>
  <si>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</si>
  <si>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</si>
  <si>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</si>
  <si>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</si>
  <si>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</si>
  <si>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</si>
  <si>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</si>
  <si>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</si>
  <si>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</si>
  <si>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</si>
  <si>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</si>
  <si>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</si>
  <si>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</si>
  <si>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</si>
  <si>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</si>
  <si>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</si>
  <si>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</si>
  <si>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</si>
  <si>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</si>
  <si>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</si>
  <si>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</si>
  <si>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</si>
  <si>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</si>
  <si>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</si>
  <si>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</si>
  <si>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</si>
  <si>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</si>
  <si>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</si>
  <si>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</si>
  <si>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</si>
  <si>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</si>
  <si>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</si>
  <si>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</si>
  <si>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</si>
  <si>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</si>
  <si>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</si>
  <si>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</si>
  <si>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</si>
  <si>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</si>
  <si>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</si>
  <si>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</si>
  <si>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</si>
  <si>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</si>
  <si>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</si>
  <si>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</si>
  <si>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</si>
  <si>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</si>
  <si>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</si>
  <si>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</si>
  <si>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</si>
  <si>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</si>
  <si>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</si>
  <si>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</si>
  <si>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</si>
  <si>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</si>
  <si>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</si>
  <si>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</si>
  <si>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</si>
  <si>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</si>
  <si>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</si>
  <si>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</si>
  <si>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</si>
  <si>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</si>
  <si>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</si>
  <si>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</si>
  <si>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</si>
  <si>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</si>
  <si>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</si>
  <si>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</si>
  <si>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</si>
  <si>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</si>
  <si>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</si>
  <si>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</si>
  <si>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</si>
  <si>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</si>
  <si>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</si>
  <si>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</si>
  <si>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</si>
  <si>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</si>
  <si>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</si>
  <si>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</si>
  <si>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</si>
  <si>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</si>
  <si>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</si>
  <si>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</si>
  <si>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</si>
  <si>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</si>
  <si>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</si>
  <si>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</si>
  <si>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</si>
  <si>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</si>
  <si>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</si>
  <si>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</si>
  <si>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</si>
  <si>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</si>
  <si>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</si>
  <si>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</si>
  <si>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</si>
  <si>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</si>
  <si>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</si>
  <si>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</si>
  <si>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</si>
  <si>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</si>
  <si>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</si>
  <si>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</si>
  <si>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</si>
  <si>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</si>
  <si>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</si>
  <si>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</si>
  <si>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</si>
  <si>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</si>
  <si>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</si>
  <si>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</si>
  <si>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</si>
  <si>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</si>
  <si>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</si>
  <si>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</si>
  <si>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</si>
  <si>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</si>
  <si>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</si>
  <si>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</si>
  <si>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</si>
  <si>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</si>
  <si>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</si>
  <si>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</si>
  <si>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</si>
  <si>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</si>
  <si>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</si>
  <si>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</si>
  <si>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</si>
  <si>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</si>
  <si>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</si>
  <si>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</si>
  <si>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</si>
  <si>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</si>
  <si>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</si>
  <si>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</si>
  <si>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</si>
  <si>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</si>
  <si>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</si>
  <si>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</si>
  <si>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</si>
  <si>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</si>
  <si>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</si>
  <si>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</si>
  <si>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</si>
  <si>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</si>
  <si>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</si>
  <si>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</si>
  <si>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</si>
  <si>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</si>
  <si>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</si>
  <si>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</si>
  <si>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</si>
  <si>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</si>
  <si>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</si>
  <si>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</si>
  <si>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</si>
  <si>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</si>
  <si>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</si>
  <si>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</si>
  <si>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</si>
  <si>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</si>
  <si>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</si>
  <si>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</si>
  <si>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</si>
  <si>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</si>
  <si>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</si>
  <si>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</si>
  <si>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</si>
  <si>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</si>
  <si>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</si>
  <si>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</si>
  <si>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</si>
  <si>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</si>
  <si>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</si>
  <si>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</si>
  <si>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</si>
  <si>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</si>
  <si>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</si>
  <si>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</si>
  <si>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</si>
  <si>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</si>
  <si>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</si>
  <si>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</si>
  <si>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</si>
  <si>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</si>
  <si>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</si>
  <si>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</si>
  <si>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</si>
  <si>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</si>
  <si>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</si>
  <si>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</si>
  <si>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</si>
  <si>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</si>
  <si>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</si>
  <si>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</si>
  <si>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</si>
  <si>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</si>
  <si>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</si>
  <si>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</si>
  <si>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</si>
  <si>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</si>
  <si>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</si>
  <si>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</si>
  <si>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</si>
  <si>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</si>
  <si>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</si>
  <si>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</si>
  <si>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</si>
  <si>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</si>
  <si>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</si>
  <si>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</si>
  <si>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</si>
  <si>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</si>
  <si>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</si>
  <si>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</si>
  <si>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</si>
  <si>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</si>
  <si>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</si>
  <si>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</si>
  <si>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</si>
  <si>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</si>
  <si>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</si>
  <si>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</si>
  <si>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</si>
  <si>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</si>
  <si>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</si>
  <si>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</si>
  <si>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</si>
  <si>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</si>
  <si>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</si>
  <si>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</si>
  <si>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</si>
  <si>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</si>
  <si>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</si>
  <si>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</si>
  <si>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</si>
  <si>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</si>
  <si>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</si>
  <si>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</si>
  <si>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</si>
  <si>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</si>
  <si>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</si>
  <si>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</si>
  <si>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</si>
  <si>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</si>
  <si>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</si>
  <si>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</si>
  <si>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</si>
  <si>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</si>
  <si>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</si>
  <si>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</si>
  <si>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</si>
  <si>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</si>
  <si>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</si>
  <si>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</si>
  <si>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</si>
  <si>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</si>
  <si>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</si>
  <si>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</si>
  <si>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</si>
  <si>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</si>
  <si>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</si>
  <si>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</si>
  <si>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</si>
  <si>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</si>
  <si>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</si>
  <si>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</si>
  <si>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</si>
  <si>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</si>
  <si>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</si>
  <si>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</si>
  <si>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</si>
  <si>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</si>
  <si>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</si>
  <si>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</si>
  <si>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</si>
  <si>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</si>
  <si>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</si>
  <si>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</si>
  <si>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</si>
  <si>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</si>
  <si>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</si>
  <si>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</si>
  <si>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</si>
  <si>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</si>
  <si>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</si>
  <si>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</si>
  <si>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</si>
  <si>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</si>
  <si>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</si>
  <si>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</si>
  <si>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</si>
  <si>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</si>
  <si>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</si>
  <si>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</si>
  <si>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</si>
  <si>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</si>
  <si>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</si>
  <si>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</si>
  <si>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</si>
  <si>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</si>
  <si>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</si>
  <si>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</si>
  <si>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</si>
  <si>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</si>
  <si>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</si>
  <si>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</si>
  <si>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</si>
  <si>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</si>
  <si>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</si>
  <si>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</si>
  <si>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</si>
  <si>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</si>
  <si>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</si>
  <si>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</si>
  <si>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</si>
  <si>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</si>
  <si>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</si>
  <si>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</si>
  <si>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</si>
  <si>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</si>
  <si>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</si>
  <si>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</si>
  <si>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</si>
  <si>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</si>
  <si>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</si>
  <si>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</si>
  <si>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</si>
  <si>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</si>
  <si>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</si>
  <si>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</si>
  <si>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</si>
  <si>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</si>
  <si>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</si>
  <si>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</si>
  <si>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</si>
  <si>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</si>
  <si>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</si>
  <si>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</si>
  <si>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</si>
  <si>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</si>
  <si>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</si>
  <si>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</si>
  <si>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</si>
  <si>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</si>
  <si>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</si>
  <si>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</si>
  <si>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</si>
  <si>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</si>
  <si>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</si>
  <si>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</si>
  <si>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</si>
  <si>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</si>
  <si>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</si>
  <si>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</si>
  <si>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</si>
  <si>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</si>
  <si>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</si>
  <si>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</si>
  <si>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</si>
  <si>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</si>
  <si>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</si>
  <si>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</si>
  <si>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</si>
  <si>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</si>
  <si>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</si>
  <si>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</si>
  <si>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</si>
  <si>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</si>
  <si>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</si>
  <si>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</si>
  <si>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</si>
  <si>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</si>
  <si>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</si>
  <si>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</si>
  <si>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</si>
  <si>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</si>
  <si>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</si>
  <si>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</si>
  <si>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</si>
  <si>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</si>
  <si>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</si>
  <si>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</si>
  <si>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</si>
  <si>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</si>
  <si>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</si>
  <si>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</si>
  <si>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</si>
  <si>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</si>
  <si>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</si>
  <si>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</si>
  <si>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</si>
  <si>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</si>
  <si>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</si>
  <si>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</si>
  <si>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</si>
  <si>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</si>
  <si>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</si>
  <si>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</si>
  <si>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</si>
  <si>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</si>
  <si>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</si>
  <si>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</si>
  <si>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</si>
  <si>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</si>
  <si>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</si>
  <si>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</si>
  <si>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</si>
  <si>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</si>
  <si>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</si>
  <si>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</si>
  <si>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</si>
  <si>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</si>
  <si>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</si>
  <si>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</si>
  <si>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</si>
  <si>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</si>
  <si>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</si>
  <si>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</si>
  <si>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</si>
  <si>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</si>
  <si>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</si>
  <si>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</si>
  <si>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</si>
  <si>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</si>
  <si>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</si>
  <si>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</si>
  <si>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</si>
  <si>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</si>
  <si>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</si>
  <si>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</si>
  <si>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</si>
  <si>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</si>
  <si>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</si>
  <si>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</si>
  <si>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</si>
  <si>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</si>
  <si>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</si>
  <si>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</si>
  <si>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</si>
  <si>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</si>
  <si>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</si>
  <si>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</si>
  <si>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</si>
  <si>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</si>
  <si>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</si>
  <si>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</si>
  <si>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</si>
  <si>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</si>
  <si>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</si>
  <si>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</si>
  <si>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</si>
  <si>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</si>
  <si>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</si>
  <si>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</si>
  <si>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</si>
  <si>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</si>
  <si>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</si>
  <si>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</si>
  <si>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</si>
  <si>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</si>
  <si>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</si>
  <si>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</si>
  <si>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</si>
  <si>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</si>
  <si>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</si>
  <si>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</si>
  <si>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</si>
  <si>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</si>
  <si>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</si>
  <si>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</si>
  <si>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</si>
  <si>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</si>
  <si>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</si>
  <si>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</si>
  <si>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</si>
  <si>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</si>
  <si>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</si>
  <si>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</si>
  <si>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</si>
  <si>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</si>
  <si>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</si>
  <si>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</si>
  <si>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</si>
  <si>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</si>
  <si>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</si>
  <si>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</si>
  <si>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</si>
  <si>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</si>
  <si>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</si>
  <si>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</si>
  <si>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</si>
  <si>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</si>
  <si>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</si>
  <si>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</si>
  <si>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</si>
  <si>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</si>
  <si>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</si>
  <si>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</si>
  <si>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</si>
  <si>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</si>
  <si>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</si>
  <si>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</si>
  <si>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</si>
  <si>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</si>
  <si>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</si>
  <si>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</si>
  <si>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</si>
  <si>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</si>
  <si>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</si>
  <si>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</si>
  <si>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</si>
  <si>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</si>
  <si>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</si>
  <si>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</si>
  <si>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</si>
  <si>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</si>
  <si>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</si>
  <si>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</si>
  <si>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</si>
  <si>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</si>
  <si>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</si>
  <si>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</si>
  <si>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</si>
  <si>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</si>
  <si>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</si>
  <si>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</si>
  <si>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</si>
  <si>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</si>
  <si>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</si>
  <si>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</si>
  <si>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</si>
  <si>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</si>
  <si>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</si>
  <si>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</si>
  <si>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</si>
  <si>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</si>
  <si>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</si>
  <si>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</si>
  <si>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</si>
  <si>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</si>
  <si>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</si>
  <si>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</si>
  <si>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</si>
  <si>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</si>
  <si>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</si>
  <si>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</si>
  <si>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</si>
  <si>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</si>
  <si>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</si>
  <si>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</si>
  <si>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</si>
  <si>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</si>
  <si>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</si>
  <si>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</si>
  <si>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</si>
  <si>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</si>
  <si>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</si>
  <si>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</si>
  <si>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</si>
  <si>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</si>
  <si>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</si>
  <si>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</si>
  <si>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</si>
  <si>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</si>
  <si>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</si>
  <si>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</si>
  <si>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</si>
  <si>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</si>
  <si>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</si>
  <si>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</si>
  <si>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</si>
  <si>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</si>
  <si>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</si>
  <si>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</si>
  <si>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</si>
  <si>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</si>
  <si>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</si>
  <si>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</si>
  <si>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</si>
  <si>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</si>
  <si>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</si>
  <si>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</si>
  <si>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</si>
  <si>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</si>
  <si>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</si>
  <si>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</si>
  <si>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</si>
  <si>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</si>
  <si>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</si>
  <si>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</si>
  <si>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</si>
  <si>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</si>
  <si>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</si>
  <si>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</si>
  <si>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</si>
  <si>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</si>
  <si>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</si>
  <si>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</si>
  <si>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</si>
  <si>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</si>
  <si>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</si>
  <si>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</si>
  <si>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</si>
  <si>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</si>
  <si>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</si>
  <si>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</si>
  <si>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</si>
  <si>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</si>
  <si>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</si>
  <si>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</si>
  <si>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</si>
  <si>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</si>
  <si>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</si>
  <si>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</si>
  <si>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</si>
  <si>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</si>
  <si>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</si>
  <si>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</si>
  <si>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</si>
  <si>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</si>
  <si>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</si>
  <si>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</si>
  <si>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</si>
  <si>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</si>
  <si>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</si>
  <si>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</si>
  <si>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</si>
  <si>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</si>
  <si>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</si>
  <si>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</si>
  <si>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</si>
  <si>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</si>
  <si>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</si>
  <si>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</si>
  <si>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</si>
  <si>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</si>
  <si>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</si>
  <si>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</si>
  <si>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</si>
  <si>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</si>
  <si>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</si>
  <si>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</si>
  <si>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</si>
  <si>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</si>
  <si>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</si>
  <si>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</si>
  <si>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</si>
  <si>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</si>
  <si>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</si>
  <si>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</si>
  <si>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</si>
  <si>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</si>
  <si>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</si>
  <si>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</si>
  <si>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</si>
  <si>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</si>
  <si>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</si>
  <si>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</si>
  <si>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</si>
  <si>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</si>
  <si>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</si>
  <si>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</si>
  <si>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</si>
  <si>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</si>
  <si>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</si>
  <si>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</si>
  <si>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</si>
  <si>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</si>
  <si>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</si>
  <si>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</si>
  <si>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</si>
  <si>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</si>
  <si>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</si>
  <si>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</si>
  <si>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</si>
  <si>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</si>
  <si>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</si>
  <si>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</si>
  <si>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</si>
  <si>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</si>
  <si>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</si>
  <si>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</si>
  <si>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</si>
  <si>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</si>
  <si>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</si>
  <si>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</si>
  <si>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</si>
  <si>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</si>
  <si>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</si>
  <si>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</si>
  <si>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</si>
  <si>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</si>
  <si>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</si>
  <si>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</si>
  <si>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</si>
  <si>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</si>
  <si>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</si>
  <si>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</si>
  <si>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</si>
  <si>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</si>
  <si>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</si>
  <si>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</si>
  <si>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</si>
  <si>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</si>
  <si>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</si>
  <si>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</si>
  <si>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</si>
  <si>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</si>
  <si>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</si>
  <si>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</si>
  <si>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</si>
  <si>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</si>
  <si>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</si>
  <si>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</si>
  <si>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</si>
  <si>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</si>
  <si>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</si>
  <si>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</si>
  <si>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</si>
  <si>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</si>
  <si>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</si>
  <si>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</si>
  <si>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</si>
  <si>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</si>
  <si>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</si>
  <si>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</si>
  <si>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</si>
  <si>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</si>
  <si>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</si>
  <si>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</si>
  <si>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</si>
  <si>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</si>
  <si>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</si>
  <si>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</si>
  <si>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</si>
  <si>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</si>
  <si>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</si>
  <si>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</si>
  <si>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</si>
  <si>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</si>
  <si>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</si>
  <si>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</si>
  <si>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</si>
  <si>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</si>
  <si>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</si>
  <si>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</si>
  <si>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</si>
  <si>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</si>
  <si>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</si>
  <si>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</si>
  <si>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</si>
  <si>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</si>
  <si>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</si>
  <si>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</si>
  <si>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</si>
  <si>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</si>
  <si>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</si>
  <si>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</si>
  <si>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</si>
  <si>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</si>
  <si>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</si>
  <si>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</si>
  <si>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</si>
  <si>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</si>
  <si>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</si>
  <si>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</si>
  <si>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</si>
  <si>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</si>
  <si>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</si>
  <si>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</si>
  <si>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</si>
  <si>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</si>
  <si>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</si>
  <si>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</si>
  <si>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</si>
  <si>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</si>
  <si>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</si>
  <si>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</si>
  <si>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</si>
  <si>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</si>
  <si>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</si>
  <si>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</si>
  <si>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</si>
  <si>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</si>
  <si>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</si>
  <si>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</si>
  <si>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</si>
  <si>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</si>
  <si>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</si>
  <si>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</si>
  <si>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</si>
  <si>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</si>
  <si>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</si>
  <si>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</si>
  <si>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</si>
  <si>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</si>
  <si>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</si>
  <si>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</si>
  <si>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</si>
  <si>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</si>
  <si>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</si>
  <si>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</si>
  <si>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</si>
  <si>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</si>
  <si>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</si>
  <si>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</si>
  <si>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</si>
  <si>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</si>
  <si>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</si>
  <si>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</si>
  <si>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</si>
  <si>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</si>
  <si>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</si>
  <si>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</si>
  <si>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</si>
  <si>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</si>
  <si>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</si>
  <si>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</si>
  <si>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</si>
  <si>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</si>
  <si>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</si>
  <si>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</si>
  <si>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</si>
  <si>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</si>
  <si>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</si>
  <si>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</si>
  <si>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</si>
  <si>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</si>
  <si>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</si>
  <si>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</si>
  <si>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</si>
  <si>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</si>
  <si>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</si>
  <si>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</si>
  <si>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</si>
  <si>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</si>
  <si>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</si>
  <si>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</si>
  <si>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</si>
  <si>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</si>
  <si>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</si>
  <si>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</si>
  <si>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</si>
  <si>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</si>
  <si>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</si>
  <si>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</si>
  <si>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</si>
  <si>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</si>
  <si>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</si>
  <si>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</si>
  <si>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</si>
  <si>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</si>
  <si>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</si>
  <si>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</si>
  <si>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</si>
  <si>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</si>
  <si>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</si>
  <si>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</si>
  <si>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</si>
  <si>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</si>
  <si>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</si>
  <si>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</si>
  <si>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</si>
  <si>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</si>
  <si>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</si>
  <si>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</si>
  <si>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</si>
  <si>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</si>
  <si>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</si>
  <si>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</si>
  <si>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</si>
  <si>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</si>
  <si>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</si>
  <si>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</si>
  <si>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</si>
  <si>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</si>
  <si>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</si>
  <si>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</si>
  <si>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</si>
  <si>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</si>
  <si>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</si>
  <si>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</si>
  <si>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</si>
  <si>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</si>
  <si>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</si>
  <si>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</si>
  <si>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</si>
  <si>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</si>
  <si>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</si>
  <si>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</si>
  <si>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</si>
  <si>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</si>
  <si>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</si>
  <si>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</si>
  <si>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</si>
  <si>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</si>
  <si>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</si>
  <si>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</si>
  <si>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</si>
  <si>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</si>
  <si>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</si>
  <si>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</si>
  <si>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</si>
  <si>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</si>
  <si>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</si>
  <si>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</si>
  <si>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</si>
  <si>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</si>
  <si>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</si>
  <si>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</si>
  <si>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</si>
  <si>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</si>
  <si>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</si>
  <si>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</si>
  <si>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</si>
  <si>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</si>
  <si>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</si>
  <si>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</si>
  <si>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</si>
  <si>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</si>
  <si>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</si>
  <si>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</si>
  <si>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</si>
  <si>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</si>
  <si>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</si>
  <si>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</si>
  <si>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</si>
  <si>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</si>
  <si>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</si>
  <si>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</si>
  <si>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</si>
  <si>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</si>
  <si>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</si>
  <si>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</si>
  <si>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</si>
  <si>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</si>
  <si>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</si>
  <si>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</si>
  <si>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</si>
  <si>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</si>
  <si>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</si>
  <si>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</si>
  <si>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</si>
  <si>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</si>
  <si>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</si>
  <si>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</si>
  <si>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</si>
  <si>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</si>
  <si>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</si>
  <si>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</si>
  <si>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</si>
  <si>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</si>
  <si>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</si>
  <si>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</si>
  <si>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</si>
  <si>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</si>
  <si>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</si>
  <si>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</si>
  <si>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</si>
  <si>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</si>
  <si>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</si>
  <si>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</si>
  <si>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</si>
  <si>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</si>
  <si>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</si>
  <si>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</si>
  <si>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</si>
  <si>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</si>
  <si>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</si>
  <si>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</si>
  <si>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</si>
  <si>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</si>
  <si>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</si>
  <si>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</si>
  <si>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</si>
  <si>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</si>
  <si>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</si>
  <si>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</si>
  <si>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</si>
  <si>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</si>
  <si>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</si>
  <si>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</si>
  <si>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</si>
  <si>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</si>
  <si>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</si>
  <si>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</si>
  <si>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</si>
  <si>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</si>
  <si>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</si>
  <si>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</si>
  <si>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</si>
  <si>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</si>
  <si>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</si>
  <si>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</si>
  <si>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</si>
  <si>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</si>
  <si>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</si>
  <si>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</si>
  <si>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</si>
  <si>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</si>
  <si>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</si>
  <si>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</si>
  <si>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</si>
  <si>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</si>
  <si>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</si>
  <si>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</si>
  <si>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</si>
  <si>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</si>
  <si>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</si>
  <si>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</si>
  <si>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</si>
  <si>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</si>
  <si>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</si>
  <si>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</si>
  <si>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</si>
  <si>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</si>
  <si>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</si>
  <si>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</si>
  <si>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</si>
  <si>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</si>
  <si>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</si>
  <si>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</si>
  <si>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</si>
  <si>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</si>
  <si>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</si>
  <si>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</si>
  <si>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</si>
  <si>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</si>
  <si>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</si>
  <si>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</si>
  <si>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</si>
  <si>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</si>
  <si>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</si>
  <si>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</si>
  <si>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</si>
  <si>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</si>
  <si>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</si>
  <si>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</si>
  <si>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</si>
  <si>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</si>
  <si>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</si>
  <si>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</si>
  <si>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</si>
  <si>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</si>
  <si>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</si>
  <si>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</si>
  <si>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</si>
  <si>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</si>
  <si>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</si>
  <si>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</si>
  <si>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</si>
  <si>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</si>
  <si>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</si>
  <si>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</si>
  <si>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</si>
  <si>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</si>
  <si>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</si>
  <si>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</si>
  <si>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</si>
  <si>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</si>
  <si>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</si>
  <si>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</si>
  <si>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</si>
  <si>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</si>
  <si>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</si>
  <si>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</si>
  <si>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</si>
  <si>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</si>
  <si>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</si>
  <si>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</si>
  <si>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</si>
  <si>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</si>
  <si>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</si>
  <si>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</si>
  <si>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</si>
  <si>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</si>
  <si>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</si>
  <si>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</si>
  <si>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</si>
  <si>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</si>
  <si>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</si>
  <si>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</si>
  <si>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</si>
  <si>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</si>
  <si>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</si>
  <si>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</si>
  <si>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</si>
  <si>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</si>
  <si>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</si>
  <si>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</si>
  <si>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</si>
  <si>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</si>
  <si>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</si>
  <si>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</si>
  <si>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</si>
  <si>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</si>
  <si>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</si>
  <si>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</si>
  <si>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</si>
  <si>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</si>
  <si>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</si>
  <si>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</si>
  <si>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</si>
  <si>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</si>
  <si>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</si>
  <si>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</si>
  <si>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</si>
  <si>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</si>
  <si>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</si>
  <si>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</si>
  <si>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</si>
  <si>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</si>
  <si>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</si>
  <si>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</si>
  <si>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</si>
  <si>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</si>
  <si>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</si>
  <si>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</si>
  <si>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</si>
  <si>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</si>
  <si>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</si>
  <si>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</si>
  <si>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</si>
  <si>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</si>
  <si>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</si>
  <si>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</si>
  <si>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</si>
  <si>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</si>
  <si>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</si>
  <si>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</si>
  <si>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</si>
  <si>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</si>
  <si>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</si>
  <si>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</si>
  <si>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</si>
  <si>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</si>
  <si>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</si>
  <si>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</si>
  <si>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</si>
  <si>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</si>
  <si>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</si>
  <si>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</si>
  <si>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</si>
  <si>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</si>
  <si>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</si>
  <si>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</si>
  <si>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</si>
  <si>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</si>
  <si>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</si>
  <si>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</si>
  <si>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</si>
  <si>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</si>
  <si>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</si>
  <si>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</si>
  <si>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</si>
  <si>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</si>
  <si>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</si>
  <si>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</si>
  <si>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</si>
  <si>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</si>
  <si>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</si>
  <si>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</si>
  <si>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</si>
  <si>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</si>
  <si>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</si>
  <si>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</si>
  <si>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</si>
  <si>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</si>
  <si>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</si>
  <si>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</si>
  <si>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</si>
  <si>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</si>
  <si>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</si>
  <si>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</si>
  <si>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</si>
  <si>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</si>
  <si>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</si>
  <si>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</si>
  <si>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</si>
  <si>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</si>
  <si>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</si>
  <si>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</si>
  <si>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</si>
  <si>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</si>
  <si>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</si>
  <si>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</si>
  <si>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</si>
  <si>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</si>
  <si>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</si>
  <si>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</si>
  <si>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</si>
  <si>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</si>
  <si>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</si>
  <si>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</si>
  <si>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</si>
  <si>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</si>
  <si>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</si>
  <si>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</si>
  <si>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</si>
  <si>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</si>
  <si>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</si>
  <si>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</si>
  <si>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</si>
  <si>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</si>
  <si>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</si>
  <si>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</si>
  <si>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</si>
  <si>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</si>
  <si>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</si>
  <si>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</si>
  <si>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</si>
  <si>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</si>
  <si>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</si>
  <si>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</si>
  <si>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</si>
  <si>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</si>
  <si>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</si>
  <si>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</si>
  <si>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</si>
  <si>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</si>
  <si>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</si>
  <si>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</si>
  <si>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</si>
  <si>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</si>
  <si>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</si>
  <si>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</si>
  <si>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</si>
  <si>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</si>
  <si>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</si>
  <si>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</si>
  <si>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</si>
  <si>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</si>
  <si>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</si>
  <si>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</si>
  <si>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</si>
  <si>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</si>
  <si>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</si>
  <si>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</si>
  <si>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</si>
  <si>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</si>
  <si>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</si>
  <si>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</si>
  <si>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</si>
  <si>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</si>
  <si>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</si>
  <si>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</si>
  <si>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</si>
  <si>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</si>
  <si>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</si>
  <si>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</si>
  <si>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</si>
  <si>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</si>
  <si>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</si>
  <si>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</si>
  <si>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</si>
  <si>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</si>
  <si>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</si>
  <si>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</si>
  <si>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</si>
  <si>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</si>
  <si>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</si>
  <si>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</si>
  <si>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</si>
  <si>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</si>
  <si>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</si>
  <si>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</si>
  <si>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</si>
  <si>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</si>
  <si>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</si>
  <si>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</si>
  <si>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</si>
  <si>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</si>
  <si>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</si>
  <si>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</si>
  <si>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</si>
  <si>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</si>
  <si>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</si>
  <si>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</si>
  <si>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</si>
  <si>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</si>
  <si>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</si>
  <si>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</si>
  <si>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</si>
  <si>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</si>
  <si>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</si>
  <si>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</si>
  <si>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</si>
  <si>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</si>
  <si>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</si>
  <si>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</si>
  <si>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</si>
  <si>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</si>
  <si>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</si>
  <si>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</si>
  <si>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</si>
  <si>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</si>
  <si>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</si>
  <si>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</si>
  <si>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</si>
  <si>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</si>
  <si>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</si>
  <si>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</si>
  <si>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</si>
  <si>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</si>
  <si>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</si>
  <si>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</si>
  <si>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</si>
  <si>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</si>
  <si>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</si>
  <si>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</si>
  <si>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</si>
  <si>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</si>
  <si>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</si>
  <si>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</si>
  <si>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</si>
  <si>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</si>
  <si>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</si>
  <si>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</si>
  <si>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</si>
  <si>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</si>
  <si>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</si>
  <si>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</si>
  <si>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</si>
  <si>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</si>
  <si>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</si>
  <si>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</si>
  <si>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</si>
  <si>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</si>
  <si>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</si>
  <si>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</si>
  <si>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</si>
  <si>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</si>
  <si>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</si>
  <si>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</si>
  <si>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</si>
  <si>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</si>
  <si>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</si>
  <si>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</si>
  <si>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</si>
  <si>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</si>
  <si>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</si>
  <si>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</si>
  <si>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</si>
  <si>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</si>
  <si>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</si>
  <si>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</si>
  <si>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</si>
  <si>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</si>
  <si>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</si>
  <si>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</si>
  <si>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</si>
  <si>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</si>
  <si>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</si>
  <si>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</si>
  <si>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</si>
  <si>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</si>
  <si>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</si>
  <si>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</si>
  <si>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</si>
  <si>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</si>
  <si>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</si>
  <si>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</si>
  <si>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</si>
  <si>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</si>
  <si>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</si>
  <si>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</si>
  <si>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</si>
  <si>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</si>
  <si>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</si>
  <si>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</si>
  <si>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</si>
  <si>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</si>
  <si>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</si>
  <si>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</si>
  <si>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</si>
  <si>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</si>
  <si>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</si>
  <si>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</si>
  <si>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</si>
  <si>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</si>
  <si>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</si>
  <si>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</si>
  <si>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</si>
  <si>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</si>
  <si>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</si>
  <si>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</si>
  <si>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</si>
  <si>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</si>
  <si>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</si>
  <si>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</si>
  <si>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</si>
  <si>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</si>
  <si>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</si>
  <si>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</si>
  <si>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</si>
  <si>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</si>
  <si>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</si>
  <si>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</si>
  <si>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</si>
  <si>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</si>
  <si>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</si>
  <si>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</si>
  <si>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</si>
  <si>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</si>
  <si>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</si>
  <si>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</si>
  <si>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</si>
  <si>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</si>
  <si>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</si>
  <si>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</si>
  <si>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</si>
  <si>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</si>
  <si>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</si>
  <si>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</si>
  <si>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</si>
  <si>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</si>
  <si>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</si>
  <si>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</si>
  <si>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</si>
  <si>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</si>
  <si>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</si>
  <si>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</si>
  <si>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</si>
  <si>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</si>
  <si>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</si>
  <si>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</si>
  <si>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</si>
  <si>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</si>
  <si>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</si>
  <si>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</si>
  <si>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</si>
  <si>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</si>
  <si>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</si>
  <si>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</si>
  <si>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</si>
  <si>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</si>
  <si>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</si>
  <si>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</si>
  <si>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</si>
  <si>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</si>
  <si>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</si>
  <si>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</si>
  <si>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</si>
  <si>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</si>
  <si>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</si>
  <si>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</si>
  <si>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</si>
  <si>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</si>
  <si>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</si>
  <si>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</si>
  <si>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</si>
  <si>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</si>
  <si>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</si>
  <si>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</si>
  <si>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</si>
  <si>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</si>
  <si>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</si>
  <si>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</si>
  <si>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</si>
  <si>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</si>
  <si>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</si>
  <si>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</si>
  <si>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</si>
  <si>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</si>
  <si>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</si>
  <si>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</si>
  <si>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</si>
  <si>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</si>
  <si>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</si>
  <si>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</si>
  <si>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</si>
  <si>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</si>
  <si>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</si>
  <si>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</si>
  <si>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</si>
  <si>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</si>
  <si>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</si>
  <si>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</si>
  <si>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</si>
  <si>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</si>
  <si>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</si>
  <si>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</si>
  <si>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</si>
  <si>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</si>
  <si>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</si>
  <si>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</si>
  <si>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</si>
  <si>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</si>
  <si>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</si>
  <si>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</si>
  <si>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</si>
  <si>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</si>
  <si>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</si>
  <si>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</si>
  <si>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</si>
  <si>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</si>
  <si>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</si>
  <si>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</si>
  <si>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</si>
  <si>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</si>
  <si>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</si>
  <si>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</si>
  <si>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</si>
  <si>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</si>
  <si>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</si>
  <si>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</si>
  <si>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</si>
  <si>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</si>
  <si>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</si>
  <si>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</si>
  <si>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</si>
  <si>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</si>
  <si>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</si>
  <si>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</si>
  <si>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</si>
  <si>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</si>
  <si>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</si>
  <si>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</si>
  <si>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</si>
  <si>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</si>
  <si>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</si>
  <si>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</si>
  <si>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</si>
  <si>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</si>
  <si>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</si>
  <si>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</si>
  <si>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</si>
  <si>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</si>
  <si>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</si>
  <si>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</si>
  <si>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</si>
  <si>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</si>
  <si>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</si>
  <si>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</si>
  <si>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</si>
  <si>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</si>
  <si>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</si>
  <si>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</si>
  <si>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</si>
  <si>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</si>
  <si>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</si>
  <si>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</si>
  <si>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</si>
  <si>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</si>
  <si>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</si>
  <si>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</si>
  <si>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</si>
  <si>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</si>
  <si>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</si>
  <si>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</si>
  <si>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</si>
  <si>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</si>
  <si>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</si>
  <si>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</si>
  <si>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</si>
  <si>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</si>
  <si>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</si>
  <si>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</si>
  <si>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</si>
  <si>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</si>
  <si>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</si>
  <si>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</si>
  <si>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</si>
  <si>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</si>
  <si>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</si>
  <si>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</si>
  <si>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</si>
  <si>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</si>
  <si>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</si>
  <si>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</si>
  <si>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</si>
  <si>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</si>
  <si>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</si>
  <si>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</si>
  <si>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</si>
  <si>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</si>
  <si>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</si>
  <si>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</si>
  <si>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</si>
  <si>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</si>
  <si>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</si>
  <si>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</si>
  <si>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</si>
  <si>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</si>
  <si>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</si>
  <si>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</si>
  <si>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</si>
  <si>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</si>
  <si>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</si>
  <si>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</si>
  <si>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</si>
  <si>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</si>
  <si>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</si>
  <si>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</si>
  <si>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</si>
  <si>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</si>
  <si>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</si>
  <si>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</si>
  <si>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</si>
  <si>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</si>
  <si>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</si>
  <si>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</si>
  <si>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</si>
  <si>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</si>
  <si>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</si>
  <si>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</si>
  <si>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</si>
  <si>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</si>
  <si>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</si>
  <si>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</si>
  <si>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</si>
  <si>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</si>
  <si>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</si>
  <si>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</si>
  <si>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</si>
  <si>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</si>
  <si>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</si>
  <si>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</si>
  <si>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</si>
  <si>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</si>
  <si>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</si>
  <si>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</si>
  <si>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</si>
  <si>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</si>
  <si>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</si>
  <si>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</si>
  <si>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</si>
  <si>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</si>
  <si>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</si>
  <si>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</si>
  <si>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</si>
  <si>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</si>
  <si>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</si>
  <si>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</si>
  <si>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</si>
  <si>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</si>
  <si>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</si>
  <si>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</si>
  <si>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</si>
  <si>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</si>
  <si>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</si>
  <si>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</si>
  <si>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</si>
  <si>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</si>
  <si>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</si>
  <si>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</si>
  <si>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</si>
  <si>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</si>
  <si>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</si>
  <si>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</si>
  <si>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</si>
  <si>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</si>
  <si>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</si>
  <si>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</si>
  <si>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</si>
  <si>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</si>
  <si>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</si>
  <si>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</si>
  <si>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</si>
  <si>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</si>
  <si>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</si>
  <si>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</si>
  <si>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</si>
  <si>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</si>
  <si>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</si>
  <si>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</si>
  <si>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</si>
  <si>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</si>
  <si>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</si>
  <si>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</si>
  <si>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</si>
  <si>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</si>
  <si>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</si>
  <si>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</si>
  <si>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</si>
  <si>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</si>
  <si>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</si>
  <si>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</si>
  <si>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</si>
  <si>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</si>
  <si>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</si>
  <si>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</si>
  <si>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</si>
  <si>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</si>
  <si>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</si>
  <si>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</si>
  <si>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</si>
  <si>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</si>
  <si>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</si>
  <si>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</si>
  <si>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</si>
  <si>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</si>
  <si>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</si>
  <si>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</si>
  <si>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</si>
  <si>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</si>
  <si>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</si>
  <si>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</si>
  <si>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</si>
  <si>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</si>
  <si>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</si>
  <si>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</si>
  <si>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</si>
  <si>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</si>
  <si>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</si>
  <si>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</si>
  <si>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</si>
  <si>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</si>
  <si>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</si>
  <si>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</si>
  <si>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</si>
  <si>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</si>
  <si>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</si>
  <si>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</si>
  <si>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</si>
  <si>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</si>
  <si>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</si>
  <si>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</si>
  <si>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</si>
  <si>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</si>
  <si>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</si>
  <si>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</si>
  <si>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</si>
  <si>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</si>
  <si>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</si>
  <si>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</si>
  <si>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</si>
  <si>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</si>
  <si>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</si>
  <si>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</si>
  <si>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</si>
  <si>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</si>
  <si>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</si>
  <si>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</si>
  <si>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</si>
  <si>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</si>
  <si>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</si>
  <si>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</si>
  <si>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</si>
  <si>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</si>
  <si>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</si>
  <si>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</si>
  <si>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</si>
  <si>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</si>
  <si>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</si>
  <si>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</si>
  <si>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</si>
  <si>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</si>
  <si>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</si>
  <si>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</si>
  <si>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</si>
  <si>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</si>
  <si>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</si>
  <si>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</si>
  <si>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</si>
  <si>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</si>
  <si>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</si>
  <si>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</si>
  <si>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</si>
  <si>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</si>
  <si>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</si>
  <si>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</si>
  <si>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</si>
  <si>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</si>
  <si>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</si>
  <si>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</si>
  <si>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</si>
  <si>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</si>
  <si>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</si>
  <si>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</si>
  <si>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</si>
  <si>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</si>
  <si>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</si>
  <si>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</si>
  <si>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</si>
  <si>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</si>
  <si>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</si>
  <si>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</si>
  <si>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</si>
  <si>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</si>
  <si>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</si>
  <si>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</si>
  <si>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</si>
  <si>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</si>
  <si>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</si>
  <si>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</si>
  <si>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</si>
  <si>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</si>
  <si>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</si>
  <si>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</si>
  <si>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</si>
  <si>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</si>
  <si>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</si>
  <si>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</si>
  <si>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</si>
  <si>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</si>
  <si>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</si>
  <si>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</si>
  <si>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</si>
  <si>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</si>
  <si>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</si>
  <si>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</si>
  <si>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</si>
  <si>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</si>
  <si>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</si>
  <si>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</si>
  <si>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</si>
  <si>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</si>
  <si>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</si>
  <si>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</si>
  <si>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</si>
  <si>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</si>
  <si>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</si>
  <si>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</si>
  <si>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</si>
  <si>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</si>
  <si>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</si>
  <si>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</si>
  <si>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</si>
  <si>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</si>
  <si>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</si>
  <si>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</si>
  <si>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</si>
  <si>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</si>
  <si>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</si>
  <si>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</si>
  <si>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</si>
  <si>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</si>
  <si>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</si>
  <si>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</si>
  <si>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</si>
  <si>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</si>
  <si>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</si>
  <si>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</si>
  <si>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</si>
  <si>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</si>
  <si>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</si>
  <si>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</si>
  <si>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</si>
  <si>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</si>
  <si>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</si>
  <si>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</si>
  <si>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</si>
  <si>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</si>
  <si>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</si>
  <si>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</si>
  <si>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</si>
  <si>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</si>
  <si>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</si>
  <si>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</si>
  <si>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</si>
  <si>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</si>
  <si>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</si>
  <si>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</si>
  <si>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</si>
  <si>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</si>
  <si>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</si>
  <si>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</si>
  <si>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</si>
  <si>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</si>
  <si>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</si>
  <si>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</si>
  <si>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</si>
  <si>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</si>
  <si>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</si>
  <si>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</si>
  <si>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</si>
  <si>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</si>
  <si>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</si>
  <si>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</si>
  <si>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</si>
  <si>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</si>
  <si>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</si>
  <si>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</si>
  <si>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</si>
  <si>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</si>
  <si>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</si>
  <si>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</si>
  <si>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</si>
  <si>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</si>
  <si>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</si>
  <si>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</si>
  <si>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</si>
  <si>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</si>
  <si>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</si>
  <si>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</si>
  <si>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</si>
  <si>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</si>
  <si>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</si>
  <si>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</si>
  <si>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</si>
  <si>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</si>
  <si>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</si>
  <si>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</si>
  <si>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</si>
  <si>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</si>
  <si>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</si>
  <si>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</si>
  <si>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</si>
  <si>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</si>
  <si>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</si>
  <si>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</si>
  <si>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</si>
  <si>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</si>
  <si>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</si>
  <si>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</si>
  <si>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</si>
  <si>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</si>
  <si>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</si>
  <si>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</si>
  <si>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</si>
  <si>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</si>
  <si>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</si>
  <si>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</si>
  <si>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</si>
  <si>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</si>
  <si>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</si>
  <si>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</si>
  <si>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</si>
  <si>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</si>
  <si>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</si>
  <si>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</si>
  <si>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</si>
  <si>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</si>
  <si>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</si>
  <si>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</si>
  <si>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</si>
  <si>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</si>
  <si>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</si>
  <si>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</si>
  <si>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</si>
  <si>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</si>
  <si>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</si>
  <si>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</si>
  <si>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</si>
  <si>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</si>
  <si>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</si>
  <si>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</si>
  <si>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</si>
  <si>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</si>
  <si>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</si>
  <si>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</si>
  <si>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</si>
  <si>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</si>
  <si>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</si>
  <si>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</si>
  <si>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</si>
  <si>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</si>
  <si>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</si>
  <si>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</si>
  <si>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</si>
  <si>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</si>
  <si>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</si>
  <si>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</si>
  <si>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</si>
  <si>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</si>
  <si>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</si>
  <si>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</si>
  <si>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</si>
  <si>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</si>
  <si>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</si>
  <si>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</si>
  <si>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</si>
  <si>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</si>
  <si>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</si>
  <si>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</si>
  <si>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</si>
  <si>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</si>
  <si>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</si>
  <si>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</si>
  <si>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</si>
  <si>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</si>
  <si>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</si>
  <si>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</si>
  <si>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</si>
  <si>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</si>
  <si>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</si>
  <si>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</si>
  <si>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</si>
  <si>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</si>
  <si>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</si>
  <si>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</si>
  <si>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</si>
  <si>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</si>
  <si>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</si>
  <si>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</si>
  <si>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</si>
  <si>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</si>
  <si>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</si>
  <si>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</si>
  <si>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</si>
  <si>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</si>
  <si>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</si>
  <si>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</si>
  <si>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</si>
  <si>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</si>
  <si>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</si>
  <si>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</si>
  <si>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</si>
  <si>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</si>
  <si>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</si>
  <si>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</si>
  <si>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</si>
  <si>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</si>
  <si>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</si>
  <si>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</si>
  <si>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</si>
  <si>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</si>
  <si>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</si>
  <si>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</si>
  <si>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</si>
  <si>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</si>
  <si>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</si>
  <si>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</si>
  <si>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</si>
  <si>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</si>
  <si>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</si>
  <si>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</si>
  <si>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</si>
  <si>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</si>
  <si>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</si>
  <si>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</si>
  <si>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</si>
  <si>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</si>
  <si>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</si>
  <si>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</si>
  <si>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</si>
  <si>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</si>
  <si>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</si>
  <si>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</si>
  <si>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</si>
  <si>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</si>
  <si>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</si>
  <si>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</si>
  <si>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</si>
  <si>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</si>
  <si>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</si>
  <si>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</si>
  <si>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</si>
  <si>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</si>
  <si>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</si>
  <si>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</si>
  <si>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</si>
  <si>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</si>
  <si>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</si>
  <si>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</si>
  <si>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</si>
  <si>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</si>
  <si>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</si>
  <si>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</si>
  <si>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</si>
  <si>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</si>
  <si>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</si>
  <si>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</si>
  <si>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</si>
  <si>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</si>
  <si>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</si>
  <si>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</si>
  <si>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</si>
  <si>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</si>
  <si>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</si>
  <si>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</si>
  <si>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</si>
  <si>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</si>
  <si>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</si>
  <si>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</si>
  <si>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</si>
  <si>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</si>
  <si>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</si>
  <si>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</si>
  <si>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</si>
  <si>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</si>
  <si>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</si>
  <si>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</si>
  <si>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</si>
  <si>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</si>
  <si>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</si>
  <si>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</si>
  <si>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</si>
  <si>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</si>
  <si>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</si>
  <si>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</si>
  <si>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</si>
  <si>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</si>
  <si>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</si>
  <si>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</si>
  <si>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</si>
  <si>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</si>
  <si>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</si>
  <si>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</si>
  <si>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</si>
  <si>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</si>
  <si>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</si>
  <si>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</si>
  <si>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</si>
  <si>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</si>
  <si>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</si>
  <si>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</si>
  <si>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</si>
  <si>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</si>
  <si>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</si>
  <si>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</si>
  <si>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</si>
  <si>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</si>
  <si>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</si>
  <si>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</si>
  <si>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</si>
  <si>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</si>
  <si>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</si>
  <si>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</si>
  <si>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</si>
  <si>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</si>
  <si>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</si>
  <si>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</si>
  <si>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</si>
  <si>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</si>
  <si>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</si>
  <si>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</si>
  <si>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</si>
  <si>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</si>
  <si>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</si>
  <si>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</si>
  <si>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</si>
  <si>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</si>
  <si>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</si>
  <si>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</si>
  <si>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</si>
  <si>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</si>
  <si>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</si>
  <si>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</si>
  <si>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</si>
  <si>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</si>
  <si>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</si>
  <si>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</si>
  <si>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</si>
  <si>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</si>
  <si>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</si>
  <si>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</si>
  <si>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</si>
  <si>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</si>
  <si>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</si>
  <si>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</si>
  <si>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</si>
  <si>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</si>
  <si>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</si>
  <si>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</si>
  <si>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</si>
  <si>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</si>
  <si>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</si>
  <si>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</si>
  <si>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</si>
  <si>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</si>
  <si>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</si>
  <si>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</si>
  <si>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</si>
  <si>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</si>
  <si>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</si>
  <si>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</si>
  <si>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</si>
  <si>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</si>
  <si>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</si>
  <si>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</si>
  <si>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</si>
  <si>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</si>
  <si>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</si>
  <si>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</si>
  <si>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</si>
  <si>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</si>
  <si>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</si>
  <si>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</si>
  <si>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</si>
  <si>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</si>
  <si>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</si>
  <si>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</si>
  <si>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</si>
  <si>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</si>
  <si>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</si>
  <si>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</si>
  <si>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</si>
  <si>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</si>
  <si>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</si>
  <si>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</si>
  <si>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</si>
  <si>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</si>
  <si>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</si>
  <si>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</si>
  <si>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</si>
  <si>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</si>
  <si>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</si>
  <si>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</si>
  <si>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</si>
  <si>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</si>
  <si>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</si>
  <si>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</si>
  <si>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</si>
  <si>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</si>
  <si>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</si>
  <si>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</si>
  <si>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</si>
  <si>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</si>
  <si>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</si>
  <si>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</si>
  <si>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</si>
  <si>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</si>
  <si>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</si>
  <si>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</si>
  <si>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</si>
  <si>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</si>
  <si>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</si>
  <si>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</si>
  <si>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</si>
  <si>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</si>
  <si>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</si>
  <si>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</si>
  <si>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</si>
  <si>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</si>
  <si>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</si>
  <si>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</si>
  <si>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</si>
  <si>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</si>
  <si>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</si>
  <si>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</si>
  <si>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</si>
  <si>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</si>
  <si>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</si>
  <si>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</si>
  <si>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</si>
  <si>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</si>
  <si>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</si>
  <si>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</si>
  <si>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</si>
  <si>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</si>
  <si>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</si>
  <si>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</si>
  <si>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</si>
  <si>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</si>
  <si>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</si>
  <si>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</si>
  <si>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</si>
  <si>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</si>
  <si>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</si>
  <si>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</si>
  <si>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</si>
  <si>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</si>
  <si>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</si>
  <si>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</si>
  <si>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</si>
  <si>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</si>
  <si>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</si>
  <si>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</si>
  <si>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</si>
  <si>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</si>
  <si>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</si>
  <si>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</si>
  <si>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</si>
  <si>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</si>
  <si>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</si>
  <si>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</si>
  <si>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</si>
  <si>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</si>
  <si>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</si>
  <si>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</si>
  <si>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</si>
  <si>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</si>
  <si>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</si>
  <si>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</si>
  <si>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</si>
  <si>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</si>
  <si>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</si>
  <si>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</si>
  <si>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</si>
  <si>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</si>
  <si>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</si>
  <si>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</si>
  <si>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</si>
  <si>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</si>
  <si>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</si>
  <si>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</si>
  <si>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</si>
  <si>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</si>
  <si>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</si>
  <si>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</si>
  <si>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</si>
  <si>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</si>
  <si>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</si>
  <si>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</si>
  <si>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</si>
  <si>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</si>
  <si>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</si>
  <si>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</si>
  <si>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</si>
  <si>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</si>
  <si>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</si>
  <si>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</si>
  <si>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</si>
  <si>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</si>
  <si>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</si>
  <si>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</si>
  <si>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</si>
  <si>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</si>
  <si>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</si>
  <si>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</si>
  <si>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</si>
  <si>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</si>
  <si>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</si>
  <si>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</si>
  <si>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</si>
  <si>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</si>
  <si>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</si>
  <si>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</si>
  <si>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</si>
  <si>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</si>
  <si>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</si>
  <si>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</si>
  <si>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</si>
  <si>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</si>
  <si>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</si>
  <si>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</si>
  <si>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</si>
  <si>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</si>
  <si>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</si>
  <si>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</si>
  <si>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</si>
  <si>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</si>
  <si>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</si>
  <si>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</si>
  <si>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</si>
  <si>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</si>
  <si>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</si>
  <si>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</si>
  <si>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</si>
  <si>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</si>
  <si>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</si>
  <si>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</si>
  <si>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</si>
  <si>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</si>
  <si>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</si>
  <si>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</si>
  <si>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</si>
  <si>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</si>
  <si>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</si>
  <si>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</si>
  <si>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</si>
  <si>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</si>
  <si>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</si>
  <si>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</si>
  <si>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</si>
  <si>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</si>
  <si>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</si>
  <si>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</si>
  <si>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</si>
  <si>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</si>
  <si>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</si>
  <si>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</si>
  <si>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</si>
  <si>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</si>
  <si>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</si>
  <si>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</si>
  <si>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</si>
  <si>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</si>
  <si>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</si>
  <si>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</si>
  <si>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</si>
  <si>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</si>
  <si>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</si>
  <si>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</si>
  <si>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</si>
  <si>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</si>
  <si>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</si>
  <si>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</si>
  <si>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</si>
  <si>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</si>
  <si>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</si>
  <si>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</si>
  <si>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</si>
  <si>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</si>
  <si>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</si>
  <si>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</si>
  <si>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</si>
  <si>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</si>
  <si>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</si>
  <si>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</si>
  <si>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</si>
  <si>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</si>
  <si>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</si>
  <si>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</si>
  <si>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</si>
  <si>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</si>
  <si>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</si>
  <si>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</si>
  <si>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</si>
  <si>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</si>
  <si>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</si>
  <si>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</si>
  <si>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</si>
  <si>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</si>
  <si>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</si>
  <si>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</si>
  <si>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</si>
  <si>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</si>
  <si>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</si>
  <si>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</si>
  <si>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</si>
  <si>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</si>
  <si>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</si>
  <si>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</si>
  <si>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</si>
  <si>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</si>
  <si>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</si>
  <si>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</si>
  <si>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</si>
  <si>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</si>
  <si>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</si>
  <si>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</si>
  <si>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</si>
  <si>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</si>
  <si>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</si>
  <si>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</si>
  <si>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</si>
  <si>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</si>
  <si>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</si>
  <si>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</si>
  <si>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</si>
  <si>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</si>
  <si>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</si>
  <si>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</si>
  <si>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</si>
  <si>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</si>
  <si>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</si>
  <si>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</si>
  <si>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</si>
  <si>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</si>
  <si>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</si>
  <si>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</si>
  <si>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</si>
  <si>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</si>
  <si>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</si>
  <si>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</si>
  <si>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</si>
  <si>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</si>
  <si>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</si>
  <si>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</si>
  <si>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</si>
  <si>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</si>
  <si>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</si>
  <si>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</si>
  <si>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</si>
  <si>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</si>
  <si>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</si>
  <si>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</si>
  <si>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</si>
  <si>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</si>
  <si>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</si>
  <si>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</si>
  <si>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</si>
  <si>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</si>
  <si>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</si>
  <si>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</si>
  <si>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</si>
  <si>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</si>
  <si>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</si>
  <si>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</si>
  <si>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</si>
  <si>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</si>
  <si>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</si>
  <si>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</si>
  <si>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</si>
  <si>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</si>
  <si>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</si>
  <si>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</si>
  <si>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</si>
  <si>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</si>
  <si>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</si>
  <si>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</si>
  <si>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</si>
  <si>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</si>
  <si>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</si>
  <si>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</si>
  <si>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</si>
  <si>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</si>
  <si>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</si>
  <si>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</si>
  <si>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</si>
  <si>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</si>
  <si>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</si>
  <si>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</si>
  <si>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</si>
  <si>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</si>
  <si>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</si>
  <si>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</si>
  <si>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</si>
  <si>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</si>
  <si>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</si>
  <si>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</si>
  <si>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</si>
  <si>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</si>
  <si>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</si>
  <si>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</si>
  <si>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</si>
  <si>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</si>
  <si>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</si>
  <si>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</si>
  <si>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</si>
  <si>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</si>
  <si>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</si>
  <si>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</si>
  <si>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</si>
  <si>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</si>
  <si>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</si>
  <si>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</si>
  <si>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</si>
  <si>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</si>
  <si>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</si>
  <si>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</si>
  <si>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</si>
  <si>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</si>
  <si>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</si>
  <si>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</si>
  <si>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</si>
  <si>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</si>
  <si>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</si>
  <si>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</si>
  <si>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</si>
  <si>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</si>
  <si>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</si>
  <si>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</si>
  <si>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</si>
  <si>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</si>
  <si>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</si>
  <si>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</si>
  <si>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</si>
  <si>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</si>
  <si>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</si>
  <si>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</si>
  <si>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</si>
  <si>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</si>
  <si>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</si>
  <si>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</si>
  <si>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</si>
  <si>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</si>
  <si>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</si>
  <si>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</si>
  <si>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</si>
  <si>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</si>
  <si>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</si>
  <si>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</si>
  <si>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</si>
  <si>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</si>
  <si>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</si>
  <si>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</si>
  <si>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</si>
  <si>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</si>
  <si>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</si>
  <si>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</si>
  <si>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</si>
  <si>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</si>
  <si>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</si>
  <si>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</si>
  <si>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</si>
  <si>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</si>
  <si>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</si>
  <si>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</si>
  <si>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</si>
  <si>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</si>
  <si>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</si>
  <si>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</si>
  <si>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</si>
  <si>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</si>
  <si>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</si>
  <si>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</si>
  <si>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</si>
  <si>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</si>
  <si>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</si>
  <si>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</si>
  <si>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</si>
  <si>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</si>
  <si>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</si>
  <si>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</si>
  <si>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</si>
  <si>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</si>
  <si>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</si>
  <si>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</si>
  <si>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</si>
  <si>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</si>
  <si>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</si>
  <si>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</si>
  <si>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</si>
  <si>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</si>
  <si>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</si>
  <si>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</si>
  <si>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</si>
  <si>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</si>
  <si>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</si>
  <si>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</si>
  <si>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</si>
  <si>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</si>
  <si>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</si>
  <si>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</si>
  <si>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</si>
  <si>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</si>
  <si>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</si>
  <si>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</si>
  <si>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</si>
  <si>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</si>
  <si>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</si>
  <si>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</si>
  <si>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</si>
  <si>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</si>
  <si>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</si>
  <si>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</si>
  <si>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</si>
  <si>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</si>
  <si>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</si>
  <si>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</si>
  <si>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</si>
  <si>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</si>
  <si>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</si>
  <si>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</si>
  <si>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</si>
  <si>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</si>
  <si>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</si>
  <si>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</si>
  <si>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</si>
  <si>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</si>
  <si>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</si>
  <si>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</si>
  <si>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</si>
  <si>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</si>
  <si>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</si>
  <si>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</si>
  <si>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</si>
  <si>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</si>
  <si>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</si>
  <si>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</si>
  <si>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</si>
  <si>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</si>
  <si>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</si>
  <si>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</si>
  <si>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</si>
  <si>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</si>
  <si>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</si>
  <si>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</si>
  <si>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</si>
  <si>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</si>
  <si>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</si>
  <si>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</si>
  <si>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</si>
  <si>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</si>
  <si>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</si>
  <si>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</si>
  <si>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</si>
  <si>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</si>
  <si>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</si>
  <si>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</si>
  <si>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</si>
  <si>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</si>
  <si>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</si>
  <si>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</si>
  <si>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</si>
  <si>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</si>
  <si>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</si>
  <si>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</si>
  <si>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</si>
  <si>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</si>
  <si>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</si>
  <si>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</si>
  <si>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</si>
  <si>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</si>
  <si>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</si>
  <si>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</si>
  <si>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</si>
  <si>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</si>
  <si>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</si>
  <si>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</si>
  <si>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</si>
  <si>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</si>
  <si>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</si>
  <si>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</si>
  <si>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</si>
  <si>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</si>
  <si>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</si>
  <si>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</si>
  <si>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</si>
  <si>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</si>
  <si>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</si>
  <si>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</si>
  <si>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</si>
  <si>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</si>
  <si>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</si>
  <si>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</si>
  <si>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</si>
  <si>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</si>
  <si>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</si>
  <si>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</si>
  <si>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</si>
  <si>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</si>
  <si>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</si>
  <si>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</si>
  <si>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</si>
  <si>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</si>
  <si>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</si>
  <si>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</si>
  <si>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</si>
  <si>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</si>
  <si>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</si>
  <si>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</si>
  <si>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</si>
  <si>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</si>
  <si>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</si>
  <si>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</si>
  <si>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</si>
  <si>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</si>
  <si>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</si>
  <si>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</si>
  <si>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</si>
  <si>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</si>
  <si>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</si>
  <si>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</si>
  <si>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</si>
  <si>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</si>
  <si>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</si>
  <si>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</si>
  <si>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</si>
  <si>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</si>
  <si>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</si>
  <si>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</si>
  <si>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</si>
  <si>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</si>
  <si>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</si>
  <si>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</si>
  <si>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</si>
  <si>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</si>
  <si>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</si>
  <si>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</si>
  <si>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</si>
  <si>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</si>
  <si>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</si>
  <si>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</si>
  <si>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</si>
  <si>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</si>
  <si>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</si>
  <si>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</si>
  <si>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</si>
  <si>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</si>
  <si>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</si>
  <si>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</si>
  <si>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</si>
  <si>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</si>
  <si>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</si>
  <si>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</si>
  <si>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</si>
  <si>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</si>
  <si>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</si>
  <si>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</si>
  <si>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</si>
  <si>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</si>
  <si>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</si>
  <si>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</si>
  <si>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</si>
  <si>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</si>
  <si>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</si>
  <si>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</si>
  <si>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</si>
  <si>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</si>
  <si>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</si>
  <si>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</si>
  <si>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</si>
  <si>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</si>
  <si>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</si>
  <si>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</si>
  <si>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</si>
  <si>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</si>
  <si>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</si>
  <si>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</si>
  <si>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</si>
  <si>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</si>
  <si>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</si>
  <si>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</si>
  <si>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</si>
  <si>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</si>
  <si>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</si>
  <si>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</si>
  <si>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</si>
  <si>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</si>
  <si>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</si>
  <si>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</si>
  <si>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</si>
  <si>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</si>
  <si>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</si>
  <si>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</si>
  <si>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</si>
  <si>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</si>
  <si>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</si>
  <si>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</si>
  <si>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</si>
  <si>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</si>
  <si>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</si>
  <si>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</si>
  <si>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</si>
  <si>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</si>
  <si>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</si>
  <si>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</si>
  <si>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</si>
  <si>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</si>
  <si>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</si>
  <si>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</si>
  <si>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</si>
  <si>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</si>
  <si>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</si>
  <si>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</si>
  <si>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</si>
  <si>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</si>
  <si>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</si>
  <si>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</si>
  <si>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</si>
  <si>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</si>
  <si>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</si>
  <si>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</si>
  <si>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</si>
  <si>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</si>
  <si>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</si>
  <si>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</si>
  <si>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</si>
  <si>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</si>
  <si>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</si>
  <si>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</si>
  <si>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</si>
  <si>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</si>
  <si>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</si>
  <si>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</si>
  <si>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</si>
  <si>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</si>
  <si>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</si>
  <si>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</si>
  <si>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</si>
  <si>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</si>
  <si>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</si>
  <si>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</si>
  <si>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</si>
  <si>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</si>
  <si>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</si>
  <si>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</si>
  <si>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</si>
  <si>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</si>
  <si>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</si>
  <si>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</si>
  <si>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</si>
  <si>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</si>
  <si>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</si>
  <si>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</si>
  <si>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</si>
  <si>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</si>
  <si>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</si>
  <si>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</si>
  <si>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</si>
  <si>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</si>
  <si>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</si>
  <si>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</si>
  <si>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</si>
  <si>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</si>
  <si>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</si>
  <si>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</si>
  <si>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</si>
  <si>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</si>
  <si>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</si>
  <si>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</si>
  <si>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</si>
  <si>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</si>
  <si>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</si>
  <si>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</si>
  <si>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</si>
  <si>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</si>
  <si>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</si>
  <si>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</si>
  <si>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</si>
  <si>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</si>
  <si>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</si>
  <si>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</si>
  <si>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</si>
  <si>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</si>
  <si>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</si>
  <si>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</si>
  <si>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</si>
  <si>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</si>
  <si>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</si>
  <si>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</si>
  <si>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</si>
  <si>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</si>
  <si>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</si>
  <si>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</si>
  <si>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</si>
  <si>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</si>
  <si>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</si>
  <si>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</si>
  <si>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</si>
  <si>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</si>
  <si>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</si>
  <si>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</si>
  <si>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</si>
  <si>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</si>
  <si>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</si>
  <si>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</si>
  <si>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</si>
  <si>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</si>
  <si>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</si>
  <si>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</si>
  <si>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</si>
  <si>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</si>
  <si>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</si>
  <si>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</si>
  <si>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</si>
  <si>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</si>
  <si>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</si>
  <si>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</si>
  <si>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</si>
  <si>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</si>
  <si>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</si>
  <si>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</si>
  <si>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</si>
  <si>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</si>
  <si>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</si>
  <si>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</si>
  <si>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</si>
  <si>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</si>
  <si>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</si>
  <si>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</si>
  <si>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</si>
  <si>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</si>
  <si>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</si>
  <si>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</si>
  <si>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</si>
  <si>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</si>
  <si>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</si>
  <si>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</si>
  <si>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</si>
  <si>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</si>
  <si>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</si>
  <si>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</si>
  <si>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</si>
  <si>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</si>
  <si>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</si>
  <si>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</si>
  <si>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</si>
  <si>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</si>
  <si>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</si>
  <si>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</si>
  <si>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</si>
  <si>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</si>
  <si>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</si>
  <si>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</si>
  <si>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</si>
  <si>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</si>
  <si>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</si>
  <si>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</si>
  <si>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</si>
  <si>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</si>
  <si>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</si>
  <si>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</si>
  <si>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</si>
  <si>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</si>
  <si>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</si>
  <si>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</si>
  <si>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</si>
  <si>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</si>
  <si>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</si>
  <si>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</si>
  <si>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</si>
  <si>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</si>
  <si>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</si>
  <si>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</si>
  <si>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</si>
  <si>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</si>
  <si>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</si>
  <si>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</si>
  <si>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</si>
  <si>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</si>
  <si>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</si>
  <si>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</si>
  <si>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</si>
  <si>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</si>
  <si>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</si>
  <si>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</si>
  <si>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</si>
  <si>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</si>
  <si>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</si>
  <si>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</si>
  <si>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</si>
  <si>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</si>
  <si>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</si>
  <si>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</si>
  <si>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</si>
  <si>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</si>
  <si>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</si>
  <si>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</si>
  <si>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</si>
  <si>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</si>
  <si>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</si>
  <si>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</si>
  <si>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</si>
  <si>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</si>
  <si>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</si>
  <si>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</si>
  <si>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</si>
  <si>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</si>
  <si>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</si>
  <si>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</si>
  <si>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</si>
  <si>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</si>
  <si>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</si>
  <si>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</si>
  <si>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</si>
  <si>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</si>
  <si>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</si>
  <si>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</si>
  <si>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</si>
  <si>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</si>
  <si>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</si>
  <si>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</si>
  <si>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</si>
  <si>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</si>
  <si>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</si>
  <si>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</si>
  <si>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</si>
  <si>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</si>
  <si>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</si>
  <si>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</si>
  <si>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</si>
  <si>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</si>
  <si>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</si>
  <si>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</si>
  <si>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</si>
  <si>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</si>
  <si>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</si>
  <si>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</si>
  <si>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</si>
  <si>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</si>
  <si>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</si>
  <si>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</si>
  <si>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</si>
  <si>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</si>
  <si>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</si>
  <si>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</si>
  <si>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</si>
  <si>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</si>
  <si>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</si>
  <si>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</si>
  <si>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</si>
  <si>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</si>
  <si>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</si>
  <si>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</si>
  <si>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</si>
  <si>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</si>
  <si>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</si>
  <si>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</si>
  <si>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</si>
  <si>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</si>
  <si>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</si>
  <si>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</si>
  <si>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</si>
  <si>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</si>
  <si>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</si>
  <si>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</si>
  <si>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</si>
  <si>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</si>
  <si>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</si>
  <si>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</si>
  <si>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</si>
  <si>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</si>
  <si>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</si>
  <si>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</si>
  <si>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</si>
  <si>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</si>
  <si>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</si>
  <si>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</si>
  <si>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</si>
  <si>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</si>
  <si>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</si>
  <si>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</si>
  <si>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</si>
  <si>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</si>
  <si>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</si>
  <si>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</si>
  <si>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</si>
  <si>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</si>
  <si>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</si>
  <si>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</si>
  <si>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</si>
  <si>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</si>
  <si>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</si>
  <si>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</si>
  <si>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</si>
  <si>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</si>
  <si>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</si>
  <si>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</si>
  <si>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</si>
  <si>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</si>
  <si>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</si>
  <si>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</si>
  <si>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</si>
  <si>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</si>
  <si>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</si>
  <si>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</si>
  <si>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</si>
  <si>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</si>
  <si>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</si>
  <si>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</si>
  <si>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</si>
  <si>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</si>
  <si>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</si>
  <si>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</si>
  <si>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</si>
  <si>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</si>
  <si>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</si>
  <si>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</si>
  <si>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</si>
  <si>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</si>
  <si>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</si>
  <si>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</si>
  <si>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</si>
  <si>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</si>
  <si>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</si>
  <si>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</si>
  <si>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</si>
  <si>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</si>
  <si>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</si>
  <si>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</si>
  <si>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</si>
  <si>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</si>
  <si>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</si>
  <si>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</si>
  <si>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</si>
  <si>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</si>
  <si>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</si>
  <si>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</si>
  <si>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</si>
  <si>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</si>
  <si>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</si>
  <si>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</si>
  <si>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</si>
  <si>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</si>
  <si>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</si>
  <si>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</si>
  <si>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</si>
  <si>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</si>
  <si>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</si>
  <si>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</si>
  <si>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</si>
  <si>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</si>
  <si>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</si>
  <si>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</si>
  <si>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</si>
  <si>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</si>
  <si>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</si>
  <si>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</si>
  <si>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</si>
  <si>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</si>
  <si>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</si>
  <si>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</si>
  <si>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</si>
  <si>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</si>
  <si>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</si>
  <si>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</si>
  <si>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</si>
  <si>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</si>
  <si>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</si>
  <si>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</si>
  <si>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</si>
  <si>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</si>
  <si>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</si>
  <si>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</si>
  <si>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</si>
  <si>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</si>
  <si>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</si>
  <si>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</si>
  <si>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</si>
  <si>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</si>
  <si>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</si>
  <si>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</si>
  <si>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</si>
  <si>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</si>
  <si>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</si>
  <si>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</si>
  <si>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</si>
  <si>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</si>
  <si>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</si>
  <si>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</si>
  <si>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</si>
  <si>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</si>
  <si>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</si>
  <si>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</si>
  <si>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</si>
  <si>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</si>
  <si>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</si>
  <si>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</si>
  <si>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</si>
  <si>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</si>
  <si>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</si>
  <si>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</si>
  <si>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</si>
  <si>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</si>
  <si>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</si>
  <si>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</si>
  <si>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</si>
  <si>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</si>
  <si>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</si>
  <si>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</si>
  <si>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</si>
  <si>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</si>
  <si>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</si>
  <si>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</si>
  <si>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</si>
  <si>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</si>
  <si>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</si>
  <si>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</si>
  <si>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</si>
  <si>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</si>
  <si>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</si>
  <si>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</si>
  <si>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</si>
  <si>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</si>
  <si>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</si>
  <si>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</si>
  <si>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</si>
  <si>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</si>
  <si>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</si>
  <si>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</si>
  <si>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</si>
  <si>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</si>
  <si>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</si>
  <si>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</si>
  <si>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</si>
  <si>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</si>
  <si>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</si>
  <si>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</si>
  <si>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</si>
  <si>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</si>
  <si>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</si>
  <si>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</si>
  <si>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</si>
  <si>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</si>
  <si>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</si>
  <si>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</si>
  <si>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</si>
  <si>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</si>
  <si>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</si>
  <si>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</si>
  <si>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</si>
  <si>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</si>
  <si>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</si>
  <si>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</si>
  <si>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</si>
  <si>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</si>
  <si>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</si>
  <si>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</si>
  <si>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</si>
  <si>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</si>
  <si>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</si>
  <si>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</si>
  <si>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</si>
  <si>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</si>
  <si>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</si>
  <si>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</si>
  <si>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</si>
  <si>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</si>
  <si>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</si>
  <si>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</si>
  <si>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</si>
  <si>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</si>
  <si>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</si>
  <si>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</si>
  <si>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</si>
  <si>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</si>
  <si>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</si>
  <si>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</si>
  <si>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</si>
  <si>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</si>
  <si>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</si>
  <si>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</si>
  <si>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</si>
  <si>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</si>
  <si>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</si>
  <si>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</si>
  <si>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</si>
  <si>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</si>
  <si>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</si>
  <si>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</si>
  <si>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</si>
  <si>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</si>
  <si>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</si>
  <si>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</si>
  <si>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</si>
  <si>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</si>
  <si>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</si>
  <si>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</si>
  <si>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</si>
  <si>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</si>
  <si>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</si>
  <si>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</si>
  <si>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</si>
  <si>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</si>
  <si>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</si>
  <si>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</si>
  <si>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</si>
  <si>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</si>
  <si>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</si>
  <si>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</si>
  <si>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</si>
  <si>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</si>
  <si>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</si>
  <si>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</si>
  <si>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</si>
  <si>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</si>
  <si>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</si>
  <si>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</si>
  <si>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</si>
  <si>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</si>
  <si>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</si>
  <si>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</si>
  <si>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</si>
  <si>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</si>
  <si>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</si>
  <si>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</si>
  <si>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</si>
  <si>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</si>
  <si>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</si>
  <si>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</si>
  <si>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</si>
  <si>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</si>
  <si>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</si>
  <si>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</si>
  <si>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</si>
  <si>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</si>
  <si>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</si>
  <si>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</si>
  <si>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</si>
  <si>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</si>
  <si>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</si>
  <si>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</si>
  <si>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</si>
  <si>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</si>
  <si>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</si>
  <si>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</si>
  <si>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</si>
  <si>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</si>
  <si>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</si>
  <si>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</si>
  <si>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</si>
  <si>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</si>
  <si>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</si>
  <si>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</si>
  <si>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</si>
  <si>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</si>
  <si>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</si>
  <si>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</si>
  <si>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</si>
  <si>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</si>
  <si>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</si>
  <si>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</si>
  <si>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</si>
  <si>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</si>
  <si>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</si>
  <si>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</si>
  <si>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</si>
  <si>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</si>
  <si>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</si>
  <si>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</si>
  <si>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</si>
  <si>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</si>
  <si>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</si>
  <si>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</si>
  <si>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</si>
  <si>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</si>
  <si>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</si>
  <si>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</si>
  <si>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</si>
  <si>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</si>
  <si>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</si>
  <si>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</si>
  <si>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</si>
  <si>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</si>
  <si>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</si>
  <si>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</si>
  <si>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</si>
  <si>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</si>
  <si>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</si>
  <si>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</si>
  <si>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</si>
  <si>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</si>
  <si>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</si>
  <si>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</si>
  <si>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</si>
  <si>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</si>
  <si>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</si>
  <si>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</si>
  <si>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</si>
  <si>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</si>
  <si>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</si>
  <si>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</si>
  <si>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</si>
  <si>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</si>
  <si>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</si>
  <si>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</si>
  <si>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</si>
  <si>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</si>
  <si>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</si>
  <si>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</si>
  <si>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</si>
  <si>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</si>
  <si>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</si>
  <si>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</si>
  <si>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</si>
  <si>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</si>
  <si>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</si>
  <si>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</si>
  <si>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</si>
  <si>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</si>
  <si>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</si>
  <si>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</si>
  <si>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</si>
  <si>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</si>
  <si>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</si>
  <si>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</si>
  <si>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</si>
  <si>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</si>
  <si>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</si>
  <si>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</si>
  <si>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</si>
  <si>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</si>
  <si>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</si>
  <si>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</si>
  <si>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</si>
  <si>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</si>
  <si>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</si>
  <si>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</si>
  <si>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</si>
  <si>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</si>
  <si>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</si>
  <si>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</si>
  <si>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</si>
  <si>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</si>
  <si>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</si>
  <si>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</si>
  <si>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</si>
  <si>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</si>
  <si>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</si>
  <si>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</si>
  <si>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</si>
  <si>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</si>
  <si>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</si>
  <si>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</si>
  <si>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</si>
  <si>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</si>
  <si>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</si>
  <si>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</si>
  <si>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</si>
  <si>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</si>
  <si>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</si>
  <si>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</si>
  <si>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</si>
  <si>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</si>
  <si>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</si>
  <si>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</si>
  <si>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</si>
  <si>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</si>
  <si>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</si>
  <si>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</si>
  <si>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</si>
  <si>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</si>
  <si>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</si>
  <si>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</si>
  <si>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</si>
  <si>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</si>
  <si>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</si>
  <si>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</si>
  <si>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</si>
  <si>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</si>
  <si>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</si>
  <si>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</si>
  <si>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</si>
  <si>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</si>
  <si>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</si>
  <si>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</si>
  <si>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</si>
  <si>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</si>
  <si>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</si>
  <si>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</si>
  <si>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</si>
  <si>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</si>
  <si>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</si>
  <si>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</si>
  <si>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</si>
  <si>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</si>
  <si>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</si>
  <si>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</si>
  <si>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</si>
  <si>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</si>
  <si>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</si>
  <si>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</si>
  <si>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</si>
  <si>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</si>
  <si>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</si>
  <si>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</si>
  <si>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</si>
  <si>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</si>
  <si>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</si>
  <si>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</si>
  <si>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</si>
  <si>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</si>
  <si>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</si>
  <si>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</si>
  <si>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</si>
  <si>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</si>
  <si>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</si>
  <si>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</si>
  <si>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</si>
  <si>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</si>
  <si>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</si>
  <si>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</si>
  <si>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</si>
  <si>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</si>
  <si>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</si>
  <si>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</si>
  <si>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</si>
  <si>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</si>
  <si>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</si>
  <si>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</si>
  <si>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</si>
  <si>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</si>
  <si>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</si>
  <si>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</si>
  <si>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</si>
  <si>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</si>
  <si>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</si>
  <si>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</si>
  <si>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</si>
  <si>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</si>
  <si>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</si>
  <si>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</si>
  <si>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</si>
  <si>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</si>
  <si>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</si>
  <si>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</si>
  <si>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</si>
  <si>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</si>
  <si>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</si>
  <si>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</si>
  <si>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</si>
  <si>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</si>
  <si>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</si>
  <si>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</si>
  <si>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</si>
  <si>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</si>
  <si>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</si>
  <si>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</si>
  <si>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</si>
  <si>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</si>
  <si>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</si>
  <si>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</si>
  <si>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</si>
  <si>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</si>
  <si>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</si>
  <si>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</si>
  <si>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</si>
  <si>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</si>
  <si>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</si>
  <si>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</si>
  <si>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</si>
  <si>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</si>
  <si>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</si>
  <si>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</si>
  <si>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</si>
  <si>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</si>
  <si>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</si>
  <si>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</si>
  <si>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</si>
  <si>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</si>
  <si>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</si>
  <si>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</si>
  <si>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</si>
  <si>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</si>
  <si>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</si>
  <si>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</si>
  <si>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</si>
  <si>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</si>
  <si>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</si>
  <si>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</si>
  <si>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</si>
  <si>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</si>
  <si>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</si>
  <si>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</si>
  <si>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</si>
  <si>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</si>
  <si>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</si>
  <si>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</si>
  <si>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</si>
  <si>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</si>
  <si>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</si>
  <si>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</si>
  <si>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</si>
  <si>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</si>
  <si>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</si>
  <si>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</si>
  <si>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</si>
  <si>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</si>
  <si>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</si>
  <si>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</si>
  <si>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</si>
  <si>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</si>
  <si>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</si>
  <si>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</si>
  <si>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</si>
  <si>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</si>
  <si>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</si>
  <si>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</si>
  <si>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</si>
  <si>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</si>
  <si>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</si>
  <si>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</si>
  <si>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</si>
  <si>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</si>
  <si>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</si>
  <si>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</si>
  <si>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</si>
  <si>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</si>
  <si>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</si>
  <si>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</si>
  <si>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</si>
  <si>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</si>
  <si>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</si>
  <si>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</si>
  <si>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</si>
  <si>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</si>
  <si>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</si>
  <si>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</si>
  <si>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</si>
  <si>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</si>
  <si>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</si>
  <si>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</si>
  <si>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</si>
  <si>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</si>
  <si>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</si>
  <si>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</si>
  <si>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</si>
  <si>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</si>
  <si>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</si>
  <si>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</si>
  <si>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</si>
  <si>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</si>
  <si>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</si>
  <si>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</si>
  <si>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</si>
  <si>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</si>
  <si>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</si>
  <si>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</si>
  <si>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</si>
  <si>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</si>
  <si>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</si>
  <si>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</si>
  <si>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</si>
  <si>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</si>
  <si>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</si>
  <si>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</si>
  <si>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</si>
  <si>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</si>
  <si>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</si>
  <si>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</si>
  <si>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</si>
  <si>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</si>
  <si>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</si>
  <si>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</si>
  <si>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</si>
  <si>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</si>
  <si>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</si>
  <si>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</si>
  <si>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</si>
  <si>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</si>
  <si>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</si>
  <si>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</si>
  <si>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</si>
  <si>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</si>
  <si>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</si>
  <si>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</si>
  <si>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</si>
  <si>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</si>
  <si>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</si>
  <si>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</si>
  <si>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</si>
  <si>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</si>
  <si>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</si>
  <si>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</si>
  <si>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</si>
  <si>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</si>
  <si>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</si>
  <si>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</si>
  <si>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</si>
  <si>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</si>
  <si>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</si>
  <si>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</si>
  <si>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</si>
  <si>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</si>
  <si>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</si>
  <si>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</si>
  <si>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</si>
  <si>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</si>
  <si>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</si>
  <si>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</si>
  <si>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</si>
  <si>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</si>
  <si>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</si>
  <si>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</si>
  <si>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</si>
  <si>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</si>
  <si>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</si>
  <si>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</si>
  <si>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</si>
  <si>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</si>
  <si>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</si>
  <si>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</si>
  <si>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</si>
  <si>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</si>
  <si>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</si>
  <si>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</si>
  <si>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</si>
  <si>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</si>
  <si>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</si>
  <si>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</si>
  <si>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</si>
  <si>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</si>
  <si>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</si>
  <si>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</si>
  <si>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</si>
  <si>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</si>
  <si>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</si>
  <si>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</si>
  <si>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</si>
  <si>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</si>
  <si>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</si>
  <si>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</si>
  <si>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</si>
  <si>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</si>
  <si>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</si>
  <si>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</si>
  <si>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</si>
  <si>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</si>
  <si>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</si>
  <si>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</si>
  <si>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</si>
  <si>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</si>
  <si>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</si>
  <si>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</si>
  <si>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</si>
  <si>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</si>
  <si>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</si>
  <si>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</si>
  <si>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</si>
  <si>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</si>
  <si>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</si>
  <si>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</si>
  <si>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</si>
  <si>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</si>
  <si>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</si>
  <si>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</si>
  <si>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</si>
  <si>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</si>
  <si>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</si>
  <si>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</si>
  <si>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</si>
  <si>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</si>
  <si>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</si>
  <si>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</si>
  <si>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</si>
  <si>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</si>
  <si>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</si>
  <si>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</si>
  <si>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</si>
  <si>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</si>
  <si>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</si>
  <si>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</si>
  <si>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</si>
  <si>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</si>
  <si>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</si>
  <si>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</si>
  <si>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</si>
  <si>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</si>
  <si>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</si>
  <si>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</si>
  <si>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</si>
  <si>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</si>
  <si>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</si>
  <si>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</si>
  <si>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</si>
  <si>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</si>
  <si>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</si>
  <si>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</si>
  <si>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</si>
  <si>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</si>
  <si>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</si>
  <si>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</si>
  <si>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</si>
  <si>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</si>
  <si>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</si>
  <si>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</si>
  <si>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</si>
  <si>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</si>
  <si>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</si>
  <si>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</si>
  <si>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</si>
  <si>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</si>
  <si>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</si>
  <si>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</si>
  <si>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</si>
  <si>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</si>
  <si>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</si>
  <si>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</si>
  <si>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</si>
  <si>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</si>
  <si>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</si>
  <si>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</si>
  <si>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</si>
  <si>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</si>
  <si>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</si>
  <si>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</si>
  <si>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</si>
  <si>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</si>
  <si>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</si>
  <si>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</si>
  <si>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</si>
  <si>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</si>
  <si>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</si>
  <si>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</si>
  <si>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</si>
  <si>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</si>
  <si>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</si>
  <si>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</si>
  <si>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</si>
  <si>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</si>
  <si>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</si>
  <si>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</si>
  <si>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</si>
  <si>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</si>
  <si>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</si>
  <si>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</si>
  <si>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</si>
  <si>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</si>
  <si>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</si>
  <si>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</si>
  <si>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</si>
  <si>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</si>
  <si>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</si>
  <si>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</si>
  <si>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</si>
  <si>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</si>
  <si>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</si>
  <si>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</si>
  <si>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</si>
  <si>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</si>
  <si>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</si>
  <si>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</si>
  <si>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</si>
  <si>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</si>
  <si>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</si>
  <si>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</si>
  <si>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</si>
  <si>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</si>
  <si>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</si>
  <si>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</si>
  <si>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</si>
  <si>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</si>
  <si>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</si>
  <si>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</si>
  <si>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</si>
  <si>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</si>
  <si>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</si>
  <si>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</si>
  <si>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</si>
  <si>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</si>
  <si>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</si>
  <si>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</si>
  <si>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</si>
  <si>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</si>
  <si>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</si>
  <si>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</si>
  <si>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</si>
  <si>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</si>
  <si>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</si>
  <si>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</si>
  <si>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</si>
  <si>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</si>
  <si>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</si>
  <si>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</si>
  <si>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</si>
  <si>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</si>
  <si>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</si>
  <si>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</si>
  <si>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</si>
  <si>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</si>
  <si>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</si>
  <si>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</si>
  <si>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</si>
  <si>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</si>
  <si>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</si>
  <si>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</si>
  <si>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</si>
  <si>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</si>
  <si>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</si>
  <si>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</si>
  <si>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</si>
  <si>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</si>
  <si>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</si>
  <si>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</si>
  <si>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</si>
  <si>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</si>
  <si>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</si>
  <si>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</si>
  <si>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</si>
  <si>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</si>
  <si>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</si>
  <si>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</si>
  <si>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</si>
  <si>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</si>
  <si>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</si>
  <si>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</si>
  <si>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</si>
  <si>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</si>
  <si>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</si>
  <si>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</si>
  <si>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</si>
  <si>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</si>
  <si>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</si>
  <si>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</si>
  <si>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</si>
  <si>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</si>
  <si>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</si>
  <si>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</si>
  <si>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</si>
  <si>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</si>
  <si>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</si>
  <si>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</si>
  <si>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</si>
  <si>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</si>
  <si>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</si>
  <si>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</si>
  <si>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</si>
  <si>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</si>
  <si>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</si>
  <si>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</si>
  <si>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</si>
  <si>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</si>
  <si>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</si>
  <si>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</si>
  <si>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</si>
  <si>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</si>
  <si>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</si>
  <si>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</si>
  <si>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</si>
  <si>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</si>
  <si>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</si>
  <si>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</si>
  <si>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</si>
  <si>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</si>
  <si>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</si>
  <si>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</si>
  <si>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</si>
  <si>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</si>
  <si>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</si>
  <si>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</si>
  <si>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</si>
  <si>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</si>
  <si>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</si>
  <si>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</si>
  <si>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</si>
  <si>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</si>
  <si>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</si>
  <si>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</si>
  <si>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</si>
  <si>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</si>
  <si>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</si>
  <si>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</si>
  <si>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</si>
  <si>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</si>
  <si>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</si>
  <si>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</si>
  <si>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</si>
  <si>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</si>
  <si>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</si>
  <si>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</si>
  <si>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</si>
  <si>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</si>
  <si>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</si>
  <si>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</si>
  <si>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</si>
  <si>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</si>
  <si>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</si>
  <si>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</si>
  <si>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</si>
  <si>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</si>
  <si>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</si>
  <si>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</si>
  <si>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</si>
  <si>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</si>
  <si>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</si>
  <si>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</si>
  <si>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</si>
  <si>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</si>
  <si>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</si>
  <si>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</si>
  <si>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</si>
  <si>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</si>
  <si>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</si>
  <si>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</si>
  <si>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</si>
  <si>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</si>
  <si>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</si>
  <si>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</si>
  <si>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</si>
  <si>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</si>
  <si>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</si>
  <si>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</si>
  <si>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</si>
  <si>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</si>
  <si>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</si>
  <si>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</si>
  <si>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</si>
  <si>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</si>
  <si>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</si>
  <si>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</si>
  <si>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</si>
  <si>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</si>
  <si>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</si>
  <si>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</si>
  <si>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</si>
  <si>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</si>
  <si>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</si>
  <si>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</si>
  <si>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</si>
  <si>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</si>
  <si>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</si>
  <si>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</si>
  <si>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</si>
  <si>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</si>
  <si>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</si>
  <si>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</si>
  <si>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</si>
  <si>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</si>
  <si>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</si>
  <si>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</si>
  <si>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</si>
  <si>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</si>
  <si>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</si>
  <si>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</si>
  <si>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</si>
  <si>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</si>
  <si>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</si>
  <si>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</si>
  <si>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</si>
  <si>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</si>
  <si>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</si>
  <si>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</si>
  <si>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</si>
  <si>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</si>
  <si>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</si>
  <si>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</si>
  <si>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</si>
  <si>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</si>
  <si>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</si>
  <si>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</si>
  <si>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</si>
  <si>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</si>
  <si>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</si>
  <si>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</si>
  <si>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</si>
  <si>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</si>
  <si>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</si>
  <si>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</si>
  <si>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</si>
  <si>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</si>
  <si>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</si>
  <si>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</si>
  <si>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</si>
  <si>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</si>
  <si>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</si>
  <si>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</si>
  <si>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</si>
  <si>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</si>
  <si>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</si>
  <si>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</si>
  <si>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</si>
  <si>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</si>
  <si>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</si>
  <si>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</si>
  <si>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</si>
  <si>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</si>
  <si>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</si>
  <si>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</si>
  <si>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</si>
  <si>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</si>
  <si>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</si>
  <si>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</si>
  <si>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</si>
  <si>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</si>
  <si>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</si>
  <si>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</si>
  <si>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</si>
  <si>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</si>
  <si>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</si>
  <si>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</si>
  <si>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</si>
  <si>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</si>
  <si>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</si>
  <si>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</si>
  <si>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</si>
  <si>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</si>
  <si>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</si>
  <si>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</si>
  <si>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</si>
  <si>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</si>
  <si>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</si>
  <si>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</si>
  <si>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</si>
  <si>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</si>
  <si>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</si>
  <si>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</si>
  <si>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</si>
  <si>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</si>
  <si>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</si>
  <si>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</si>
  <si>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</si>
  <si>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</si>
  <si>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</si>
  <si>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</si>
  <si>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</si>
  <si>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</si>
  <si>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</si>
  <si>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</si>
  <si>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</si>
  <si>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</si>
  <si>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</si>
  <si>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</si>
  <si>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</si>
  <si>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</si>
  <si>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</si>
  <si>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</si>
  <si>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</si>
  <si>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</si>
  <si>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</si>
  <si>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</si>
  <si>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</si>
  <si>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</si>
  <si>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</si>
  <si>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</si>
  <si>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</si>
  <si>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</si>
  <si>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</si>
  <si>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</si>
  <si>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</si>
  <si>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</si>
  <si>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</si>
  <si>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</si>
  <si>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</si>
  <si>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</si>
  <si>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</si>
  <si>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</si>
  <si>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</si>
  <si>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</si>
  <si>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</si>
  <si>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</si>
  <si>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</si>
  <si>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</si>
  <si>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</si>
  <si>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</si>
  <si>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</si>
  <si>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</si>
  <si>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</si>
  <si>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</si>
  <si>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</si>
  <si>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</si>
  <si>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</si>
  <si>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</si>
  <si>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</si>
  <si>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</si>
  <si>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</si>
  <si>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</si>
  <si>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</si>
  <si>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</si>
  <si>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</si>
  <si>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</si>
  <si>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</si>
  <si>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</si>
  <si>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</si>
  <si>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</si>
  <si>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</si>
  <si>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</si>
  <si>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</si>
  <si>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</si>
  <si>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</si>
  <si>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</si>
  <si>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</si>
  <si>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</si>
  <si>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</si>
  <si>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</si>
  <si>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</si>
  <si>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</si>
  <si>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</si>
  <si>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</si>
  <si>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</si>
  <si>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</si>
  <si>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</si>
  <si>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</si>
  <si>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</si>
  <si>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</si>
  <si>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</si>
  <si>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</si>
  <si>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</si>
  <si>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</si>
  <si>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</si>
  <si>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</si>
  <si>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</si>
  <si>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</si>
  <si>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</si>
  <si>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</si>
  <si>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</si>
  <si>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</si>
  <si>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</si>
  <si>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</si>
  <si>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</si>
  <si>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</si>
  <si>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</si>
  <si>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</si>
  <si>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</si>
  <si>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</si>
  <si>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</si>
  <si>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</si>
  <si>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</si>
  <si>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</si>
  <si>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</si>
  <si>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</si>
  <si>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</si>
  <si>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</si>
  <si>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</si>
  <si>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</si>
  <si>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</si>
  <si>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</si>
  <si>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</si>
  <si>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</si>
  <si>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</si>
  <si>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</si>
  <si>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</si>
  <si>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</si>
  <si>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</si>
  <si>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</si>
  <si>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</si>
  <si>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</si>
  <si>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</si>
  <si>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</si>
  <si>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</si>
  <si>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</si>
  <si>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</si>
  <si>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</si>
  <si>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</si>
  <si>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</si>
  <si>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</si>
  <si>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</si>
  <si>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</si>
  <si>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</si>
  <si>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</si>
  <si>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</si>
  <si>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</si>
  <si>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</si>
  <si>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</si>
  <si>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</si>
  <si>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</si>
  <si>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</si>
  <si>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</si>
  <si>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</si>
  <si>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</si>
  <si>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</si>
  <si>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</si>
  <si>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</si>
  <si>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</si>
  <si>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</si>
  <si>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</si>
  <si>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</si>
  <si>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</si>
  <si>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</si>
  <si>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</si>
  <si>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</si>
  <si>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</si>
  <si>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</si>
  <si>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</si>
  <si>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</si>
  <si>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</si>
  <si>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</si>
  <si>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</si>
  <si>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</si>
  <si>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</si>
  <si>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</si>
  <si>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</si>
  <si>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</si>
  <si>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</si>
  <si>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</si>
  <si>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</si>
  <si>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</si>
  <si>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</si>
  <si>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</si>
  <si>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</si>
  <si>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</si>
  <si>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</si>
  <si>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</si>
  <si>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</si>
  <si>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</si>
  <si>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</si>
  <si>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</si>
  <si>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</si>
  <si>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</si>
  <si>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</si>
  <si>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</si>
  <si>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</si>
  <si>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</si>
  <si>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</si>
  <si>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</si>
  <si>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</si>
  <si>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</si>
  <si>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</si>
  <si>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</si>
  <si>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</si>
  <si>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</si>
  <si>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</si>
  <si>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</si>
  <si>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</si>
  <si>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</si>
  <si>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</si>
  <si>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</si>
  <si>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</si>
  <si>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</si>
  <si>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</si>
  <si>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</si>
  <si>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</si>
  <si>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</si>
  <si>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</si>
  <si>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</si>
  <si>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</si>
  <si>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</si>
  <si>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</si>
  <si>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</si>
  <si>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</si>
  <si>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</si>
  <si>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</si>
  <si>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</si>
  <si>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</si>
  <si>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</si>
  <si>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</si>
  <si>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</si>
  <si>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</si>
  <si>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</si>
  <si>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</si>
  <si>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</si>
  <si>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</si>
  <si>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</si>
  <si>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</si>
  <si>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</si>
  <si>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</si>
  <si>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</si>
  <si>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</si>
  <si>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</si>
  <si>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</si>
  <si>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</si>
  <si>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</si>
  <si>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</si>
  <si>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</si>
  <si>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</si>
  <si>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</si>
  <si>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</si>
  <si>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</si>
  <si>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</si>
  <si>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</si>
  <si>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</si>
  <si>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</si>
  <si>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</si>
  <si>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</si>
  <si>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</si>
  <si>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</si>
  <si>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</si>
  <si>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</si>
  <si>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</si>
  <si>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</si>
  <si>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</si>
  <si>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</si>
  <si>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</si>
  <si>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</si>
  <si>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</si>
  <si>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</si>
  <si>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</si>
  <si>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</si>
  <si>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</si>
  <si>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</si>
  <si>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</si>
  <si>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</si>
  <si>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</si>
  <si>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</si>
  <si>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</si>
  <si>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</si>
  <si>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</si>
  <si>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</si>
  <si>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</si>
  <si>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</si>
  <si>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</si>
  <si>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</si>
  <si>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</si>
  <si>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</si>
  <si>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</si>
  <si>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</si>
  <si>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</si>
  <si>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</si>
  <si>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</si>
  <si>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</si>
  <si>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</si>
  <si>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</si>
  <si>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</si>
  <si>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</si>
  <si>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</si>
  <si>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</si>
  <si>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</si>
  <si>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</si>
  <si>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</si>
  <si>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</si>
  <si>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</si>
  <si>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</si>
  <si>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</si>
  <si>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</si>
  <si>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</si>
  <si>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</si>
  <si>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</si>
  <si>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</si>
  <si>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</si>
  <si>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</si>
  <si>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</si>
  <si>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</si>
  <si>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</si>
  <si>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</si>
  <si>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</si>
  <si>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</si>
  <si>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</si>
  <si>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</si>
  <si>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</si>
  <si>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</si>
  <si>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</si>
  <si>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</si>
  <si>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</si>
  <si>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</si>
  <si>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</si>
  <si>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</si>
  <si>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</si>
  <si>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</si>
  <si>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</si>
  <si>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</si>
  <si>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</si>
  <si>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</si>
  <si>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</si>
  <si>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</si>
  <si>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</si>
  <si>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</si>
  <si>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</si>
  <si>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</si>
  <si>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</si>
  <si>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</si>
  <si>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</si>
  <si>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</si>
  <si>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</si>
  <si>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</si>
  <si>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</si>
  <si>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</si>
  <si>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</si>
  <si>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</si>
  <si>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</si>
  <si>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</si>
  <si>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</si>
  <si>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</si>
  <si>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</si>
  <si>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</si>
  <si>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</si>
  <si>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</si>
  <si>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</si>
  <si>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</si>
  <si>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</si>
  <si>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</si>
  <si>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</si>
  <si>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</si>
  <si>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</si>
  <si>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</si>
  <si>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</si>
  <si>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</si>
  <si>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</si>
  <si>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</si>
  <si>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</si>
  <si>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</si>
  <si>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</si>
  <si>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</si>
  <si>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</si>
  <si>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</si>
  <si>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</si>
  <si>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</si>
  <si>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</si>
  <si>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</si>
  <si>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</si>
  <si>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</si>
  <si>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</si>
  <si>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</si>
  <si>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</si>
  <si>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</si>
  <si>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</si>
  <si>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</si>
  <si>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</si>
  <si>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</si>
  <si>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</si>
  <si>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</si>
  <si>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</si>
  <si>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</si>
  <si>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</si>
  <si>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</si>
  <si>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</si>
  <si>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</si>
  <si>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</si>
  <si>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</si>
  <si>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</si>
  <si>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</si>
  <si>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</si>
  <si>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</si>
  <si>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</si>
  <si>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</si>
  <si>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</si>
  <si>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</si>
  <si>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</si>
  <si>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</si>
  <si>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</si>
  <si>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</si>
  <si>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</si>
  <si>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</si>
  <si>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</si>
  <si>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</si>
  <si>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</si>
  <si>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</si>
  <si>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</si>
  <si>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</si>
  <si>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</si>
  <si>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</si>
  <si>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</si>
  <si>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</si>
  <si>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</si>
  <si>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</si>
  <si>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</si>
  <si>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</si>
  <si>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</si>
  <si>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</si>
  <si>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</si>
  <si>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</si>
  <si>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</si>
  <si>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</si>
  <si>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</si>
  <si>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</si>
  <si>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</si>
  <si>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</si>
  <si>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</si>
  <si>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</si>
  <si>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</si>
  <si>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</si>
  <si>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</si>
  <si>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</si>
  <si>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</si>
  <si>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</si>
  <si>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</si>
  <si>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</si>
  <si>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</si>
  <si>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</si>
  <si>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</si>
  <si>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</si>
  <si>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</si>
  <si>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</si>
  <si>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</si>
  <si>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</si>
  <si>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</si>
  <si>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</si>
  <si>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</si>
  <si>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</si>
  <si>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</si>
  <si>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</si>
  <si>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</si>
  <si>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</si>
  <si>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</si>
  <si>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</si>
  <si>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</si>
  <si>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</si>
  <si>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</si>
  <si>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</si>
  <si>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</si>
  <si>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</si>
  <si>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</si>
  <si>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</si>
  <si>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</si>
  <si>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</si>
  <si>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</si>
  <si>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</si>
  <si>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</si>
  <si>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</si>
  <si>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</si>
  <si>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</si>
  <si>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</si>
  <si>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</si>
  <si>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</si>
  <si>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</si>
  <si>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</si>
  <si>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</si>
  <si>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</si>
  <si>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</si>
  <si>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</si>
  <si>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</si>
  <si>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</si>
  <si>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</si>
  <si>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</si>
  <si>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</si>
  <si>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</si>
  <si>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</si>
  <si>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</si>
  <si>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</si>
  <si>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</si>
  <si>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</si>
  <si>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</si>
  <si>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</si>
  <si>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</si>
  <si>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</si>
  <si>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</si>
  <si>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</si>
  <si>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</si>
  <si>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</si>
  <si>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</si>
  <si>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</si>
  <si>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</si>
  <si>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</si>
  <si>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</si>
  <si>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</si>
  <si>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</si>
  <si>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</si>
  <si>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</si>
  <si>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</si>
  <si>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</si>
  <si>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</si>
  <si>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</si>
  <si>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</si>
  <si>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</si>
  <si>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</si>
  <si>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</si>
  <si>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</si>
  <si>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</si>
  <si>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</si>
  <si>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</si>
  <si>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</si>
  <si>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</si>
  <si>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</si>
  <si>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</si>
  <si>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</si>
  <si>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</si>
  <si>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</si>
  <si>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</si>
  <si>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</si>
  <si>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</si>
  <si>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</si>
  <si>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</si>
  <si>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</si>
  <si>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</si>
  <si>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</si>
  <si>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</si>
  <si>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</si>
  <si>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</si>
  <si>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</si>
  <si>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</si>
  <si>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</si>
  <si>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</si>
  <si>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</si>
  <si>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</si>
  <si>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</si>
  <si>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</si>
  <si>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</si>
  <si>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</si>
  <si>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</si>
  <si>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</si>
  <si>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</si>
  <si>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</si>
  <si>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</si>
  <si>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</si>
  <si>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</si>
  <si>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</si>
  <si>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</si>
  <si>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</si>
  <si>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</si>
  <si>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</si>
  <si>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</si>
  <si>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</si>
  <si>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</si>
  <si>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</si>
  <si>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</si>
  <si>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</si>
  <si>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</si>
  <si>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</si>
  <si>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</si>
  <si>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</si>
  <si>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</si>
  <si>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</si>
  <si>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</si>
  <si>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</si>
  <si>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</si>
  <si>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</si>
  <si>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</si>
  <si>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</si>
  <si>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</si>
  <si>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</si>
  <si>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</si>
  <si>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</si>
  <si>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</si>
  <si>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</si>
  <si>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</si>
  <si>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</si>
  <si>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</si>
  <si>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</si>
  <si>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</si>
  <si>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</si>
  <si>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</si>
  <si>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</si>
  <si>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</si>
  <si>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</si>
  <si>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</si>
  <si>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</si>
  <si>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</si>
  <si>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</si>
  <si>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</si>
  <si>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</si>
  <si>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</si>
  <si>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</si>
  <si>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</si>
  <si>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</si>
  <si>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</si>
  <si>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</si>
  <si>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</si>
  <si>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</si>
  <si>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</si>
  <si>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</si>
  <si>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</si>
  <si>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</si>
  <si>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</si>
  <si>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</si>
  <si>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</si>
  <si>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</si>
  <si>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</si>
  <si>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</si>
  <si>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</si>
  <si>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</si>
  <si>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</si>
  <si>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</si>
  <si>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</si>
  <si>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</si>
  <si>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</si>
  <si>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</si>
  <si>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</si>
  <si>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</si>
  <si>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</si>
  <si>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</si>
  <si>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</si>
  <si>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</si>
  <si>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</si>
  <si>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</si>
  <si>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</si>
  <si>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</si>
  <si>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</si>
  <si>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</si>
  <si>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</si>
  <si>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</si>
  <si>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</si>
  <si>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</si>
  <si>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</si>
  <si>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</si>
  <si>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</si>
  <si>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</si>
  <si>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</si>
  <si>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</si>
  <si>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</si>
  <si>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</si>
  <si>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</si>
  <si>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</si>
  <si>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</si>
  <si>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</si>
  <si>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</si>
  <si>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</si>
  <si>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</si>
  <si>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</si>
  <si>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</si>
  <si>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</si>
  <si>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</si>
  <si>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</si>
  <si>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</si>
  <si>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</si>
  <si>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</si>
  <si>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</si>
  <si>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</si>
  <si>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</si>
  <si>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</si>
  <si>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</si>
  <si>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</si>
  <si>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</si>
  <si>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</si>
  <si>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</si>
  <si>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</si>
  <si>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</si>
  <si>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</si>
  <si>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</si>
  <si>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</si>
  <si>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</si>
  <si>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</si>
  <si>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</si>
  <si>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</si>
  <si>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</si>
  <si>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</si>
  <si>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</si>
  <si>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</si>
  <si>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</si>
  <si>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</si>
  <si>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</si>
  <si>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</si>
  <si>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</si>
  <si>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</si>
  <si>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</si>
  <si>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</si>
  <si>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</si>
  <si>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</si>
  <si>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</si>
  <si>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</si>
  <si>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</si>
  <si>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</si>
  <si>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</si>
  <si>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</si>
  <si>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</si>
  <si>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</si>
  <si>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</si>
  <si>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</si>
  <si>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</si>
  <si>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</si>
  <si>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</si>
  <si>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</si>
  <si>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</si>
  <si>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</si>
  <si>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</si>
  <si>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</si>
  <si>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</si>
  <si>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</si>
  <si>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</si>
  <si>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</si>
  <si>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</si>
  <si>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</si>
  <si>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</si>
  <si>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</si>
  <si>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</si>
  <si>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</si>
  <si>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</si>
  <si>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</si>
  <si>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</si>
  <si>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</si>
  <si>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</si>
  <si>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</si>
  <si>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</si>
  <si>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</si>
  <si>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</si>
  <si>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</si>
  <si>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</si>
  <si>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</si>
  <si>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</si>
  <si>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</si>
  <si>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</si>
  <si>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</si>
  <si>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</si>
  <si>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</si>
  <si>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</si>
  <si>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</si>
  <si>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</si>
  <si>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</si>
  <si>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</si>
  <si>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</si>
  <si>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</si>
  <si>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</si>
  <si>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</si>
  <si>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</si>
  <si>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</si>
  <si>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</si>
  <si>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</si>
  <si>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</si>
  <si>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</si>
  <si>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</si>
  <si>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</si>
  <si>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</si>
  <si>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</si>
  <si>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</si>
  <si>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</si>
  <si>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</si>
  <si>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</si>
  <si>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</si>
  <si>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</si>
  <si>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</si>
  <si>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</si>
  <si>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</si>
  <si>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</si>
  <si>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</si>
  <si>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</si>
  <si>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</si>
  <si>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</si>
  <si>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</si>
  <si>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</si>
  <si>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</si>
  <si>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</si>
  <si>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</si>
  <si>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</si>
  <si>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</si>
  <si>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</si>
  <si>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</si>
  <si>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</si>
  <si>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</si>
  <si>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</si>
  <si>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</si>
  <si>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</si>
  <si>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</si>
  <si>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</si>
  <si>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</si>
  <si>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</si>
  <si>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</si>
  <si>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</si>
  <si>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</si>
  <si>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</si>
  <si>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</si>
  <si>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</si>
  <si>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</si>
  <si>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</si>
  <si>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</si>
  <si>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</si>
  <si>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</si>
  <si>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</si>
  <si>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</si>
  <si>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</si>
  <si>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</si>
  <si>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</si>
  <si>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</si>
  <si>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</si>
  <si>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</si>
  <si>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</si>
  <si>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</si>
  <si>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</si>
  <si>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</si>
  <si>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</si>
  <si>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</si>
  <si>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</si>
  <si>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</si>
  <si>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</si>
  <si>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</si>
  <si>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</si>
  <si>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</si>
  <si>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</si>
  <si>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</si>
  <si>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</si>
  <si>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</si>
  <si>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</si>
  <si>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</si>
  <si>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</si>
  <si>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</si>
  <si>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</si>
  <si>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</si>
  <si>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</si>
  <si>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</si>
  <si>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</si>
  <si>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</si>
  <si>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</si>
  <si>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</si>
  <si>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</si>
  <si>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</si>
  <si>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</si>
  <si>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</si>
  <si>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</si>
  <si>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</si>
  <si>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</si>
  <si>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</si>
  <si>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</si>
  <si>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</si>
  <si>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</si>
  <si>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</si>
  <si>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</si>
  <si>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</si>
  <si>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</si>
  <si>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</si>
  <si>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</si>
  <si>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</si>
  <si>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</si>
  <si>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</si>
  <si>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</si>
  <si>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</si>
  <si>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</si>
  <si>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</si>
  <si>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</si>
  <si>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</si>
  <si>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</si>
  <si>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</si>
  <si>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</si>
  <si>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</si>
  <si>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</si>
  <si>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</si>
  <si>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</si>
  <si>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</si>
  <si>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</si>
  <si>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</si>
  <si>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</si>
  <si>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</si>
  <si>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</si>
  <si>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</si>
  <si>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</si>
  <si>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</si>
  <si>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</si>
  <si>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</si>
  <si>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</si>
  <si>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</si>
  <si>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</si>
  <si>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</si>
  <si>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</si>
  <si>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</si>
  <si>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</si>
  <si>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</si>
  <si>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</si>
  <si>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</si>
  <si>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</si>
  <si>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</si>
  <si>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</si>
  <si>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</si>
  <si>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</si>
  <si>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</si>
  <si>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</si>
  <si>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</si>
  <si>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</si>
  <si>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</si>
  <si>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</si>
  <si>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</si>
  <si>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</si>
  <si>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</si>
  <si>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</si>
  <si>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</si>
  <si>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</si>
  <si>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</si>
  <si>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</si>
  <si>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</si>
  <si>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</si>
  <si>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</si>
  <si>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</si>
  <si>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</si>
  <si>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</si>
  <si>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</si>
  <si>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</si>
  <si>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</si>
  <si>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</si>
  <si>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</si>
  <si>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</si>
  <si>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</si>
  <si>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</si>
  <si>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</si>
  <si>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</si>
  <si>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</si>
  <si>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</si>
  <si>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</si>
  <si>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</si>
  <si>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</si>
  <si>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</si>
  <si>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</si>
  <si>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</si>
  <si>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</si>
  <si>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</si>
  <si>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</si>
  <si>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</si>
  <si>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</si>
  <si>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</si>
  <si>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</si>
  <si>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</si>
  <si>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</si>
  <si>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</si>
  <si>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</si>
  <si>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</si>
  <si>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</si>
  <si>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</si>
  <si>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</si>
  <si>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</si>
  <si>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</si>
  <si>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</si>
  <si>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</si>
  <si>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</si>
  <si>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</si>
  <si>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</si>
  <si>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</si>
  <si>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</si>
  <si>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</si>
  <si>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</si>
  <si>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</si>
  <si>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</si>
  <si>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</si>
  <si>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</si>
  <si>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</si>
  <si>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</si>
  <si>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</si>
  <si>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</si>
  <si>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</si>
  <si>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</si>
  <si>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</si>
  <si>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</si>
  <si>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</si>
  <si>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</si>
  <si>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</si>
  <si>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</si>
  <si>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</si>
  <si>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</si>
  <si>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</si>
  <si>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</si>
  <si>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</si>
  <si>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</si>
  <si>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</si>
  <si>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</si>
  <si>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</si>
  <si>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</si>
  <si>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</si>
  <si>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</si>
  <si>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</si>
  <si>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</si>
  <si>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</si>
  <si>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</si>
  <si>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</si>
  <si>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</si>
  <si>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</si>
  <si>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</si>
  <si>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</si>
  <si>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</si>
  <si>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</si>
  <si>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</si>
  <si>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</si>
  <si>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</si>
  <si>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</si>
  <si>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</si>
  <si>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</si>
  <si>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</si>
  <si>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</si>
  <si>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</si>
  <si>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</si>
  <si>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</si>
  <si>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</si>
  <si>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</si>
  <si>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</si>
  <si>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</si>
  <si>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</si>
  <si>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</si>
  <si>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</si>
  <si>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</si>
  <si>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</si>
  <si>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</si>
  <si>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</si>
  <si>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</si>
  <si>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</si>
  <si>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</si>
  <si>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</si>
  <si>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</si>
  <si>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</si>
  <si>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</si>
  <si>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</si>
  <si>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</si>
  <si>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</si>
  <si>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</si>
  <si>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</si>
  <si>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</si>
  <si>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</si>
  <si>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</si>
  <si>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</si>
  <si>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</si>
  <si>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</si>
  <si>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</si>
  <si>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</si>
  <si>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</si>
  <si>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</si>
  <si>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</si>
  <si>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</si>
  <si>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</si>
  <si>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</si>
  <si>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</si>
  <si>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</si>
  <si>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</si>
  <si>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</si>
  <si>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</si>
  <si>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</si>
  <si>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</si>
  <si>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</si>
  <si>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</si>
  <si>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</si>
  <si>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</si>
  <si>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</si>
  <si>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</si>
  <si>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</si>
  <si>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</si>
  <si>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</si>
  <si>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</si>
  <si>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</si>
  <si>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</si>
  <si>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</si>
  <si>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</si>
  <si>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</si>
  <si>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</si>
  <si>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</si>
  <si>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</si>
  <si>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</si>
  <si>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</si>
  <si>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</si>
  <si>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</si>
  <si>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</si>
  <si>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</si>
  <si>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</si>
  <si>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</si>
  <si>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</si>
  <si>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</si>
  <si>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</si>
  <si>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</si>
  <si>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</si>
  <si>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</si>
  <si>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</si>
  <si>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</si>
  <si>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</si>
  <si>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</si>
  <si>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</si>
  <si>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</si>
  <si>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</si>
  <si>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</si>
  <si>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</si>
  <si>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</si>
  <si>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</si>
  <si>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</si>
  <si>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</si>
  <si>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</si>
  <si>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</si>
  <si>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</si>
  <si>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</si>
  <si>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</si>
  <si>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</si>
  <si>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</si>
  <si>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</si>
  <si>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</si>
  <si>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</si>
  <si>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</si>
  <si>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</si>
  <si>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</si>
  <si>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</si>
  <si>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</si>
  <si>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</si>
  <si>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</si>
  <si>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</si>
  <si>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</si>
  <si>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</si>
  <si>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</si>
  <si>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</si>
  <si>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</si>
  <si>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</si>
  <si>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</si>
  <si>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</si>
  <si>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</si>
  <si>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</si>
  <si>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</si>
  <si>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</si>
  <si>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</si>
  <si>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</si>
  <si>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</si>
  <si>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</si>
  <si>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</si>
  <si>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</si>
  <si>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</si>
  <si>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</si>
  <si>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</si>
  <si>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</si>
  <si>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</si>
  <si>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</si>
  <si>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</si>
  <si>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</si>
  <si>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</si>
  <si>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</si>
  <si>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</si>
  <si>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</si>
  <si>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</si>
  <si>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</si>
  <si>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</si>
  <si>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</si>
  <si>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</si>
  <si>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</si>
  <si>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</si>
  <si>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</si>
  <si>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</si>
  <si>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</si>
  <si>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</si>
  <si>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</si>
  <si>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</si>
  <si>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</si>
  <si>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</si>
  <si>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</si>
  <si>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</si>
  <si>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</si>
  <si>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</si>
  <si>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</si>
  <si>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</si>
  <si>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</si>
  <si>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</si>
  <si>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</si>
  <si>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</si>
  <si>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</si>
  <si>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</si>
  <si>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</si>
  <si>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</si>
  <si>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</si>
  <si>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</si>
  <si>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</si>
  <si>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</si>
  <si>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</si>
  <si>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</si>
  <si>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</si>
  <si>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</si>
  <si>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</si>
  <si>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</si>
  <si>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</si>
  <si>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</si>
  <si>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</si>
  <si>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</si>
  <si>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</si>
  <si>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</si>
  <si>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</si>
  <si>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</si>
  <si>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</si>
  <si>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</si>
  <si>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</si>
  <si>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</si>
  <si>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</si>
  <si>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</si>
  <si>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</si>
  <si>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</si>
  <si>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</si>
  <si>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</si>
  <si>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</si>
  <si>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</si>
  <si>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</si>
  <si>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</si>
  <si>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</si>
  <si>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</si>
  <si>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</si>
  <si>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</si>
  <si>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</si>
  <si>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</si>
  <si>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</si>
  <si>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</si>
  <si>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</si>
  <si>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</si>
  <si>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</si>
  <si>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</si>
  <si>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</si>
  <si>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</si>
  <si>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</si>
  <si>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</si>
  <si>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</si>
  <si>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</si>
  <si>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</si>
  <si>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</si>
  <si>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</si>
  <si>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</si>
  <si>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</si>
  <si>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</si>
  <si>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</si>
  <si>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</si>
  <si>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</si>
  <si>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</si>
  <si>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</si>
  <si>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</si>
  <si>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</si>
  <si>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</si>
  <si>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</si>
  <si>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</si>
  <si>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</si>
  <si>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</si>
  <si>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</si>
  <si>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</si>
  <si>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</si>
  <si>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</si>
  <si>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</si>
  <si>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</si>
  <si>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</si>
  <si>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</si>
  <si>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</si>
  <si>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</si>
  <si>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</si>
  <si>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</si>
  <si>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</si>
  <si>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</si>
  <si>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</si>
  <si>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</si>
  <si>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</si>
  <si>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</si>
  <si>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</si>
  <si>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</si>
  <si>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</si>
  <si>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</si>
  <si>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</si>
  <si>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</si>
  <si>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</si>
  <si>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</si>
  <si>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</si>
  <si>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</si>
  <si>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</si>
  <si>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</si>
  <si>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</si>
  <si>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</si>
  <si>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</si>
  <si>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</si>
  <si>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</si>
  <si>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</si>
  <si>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</si>
  <si>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</si>
  <si>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</si>
  <si>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</si>
  <si>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</si>
  <si>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</si>
  <si>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</si>
  <si>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</si>
  <si>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</si>
  <si>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</si>
  <si>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</si>
  <si>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</si>
  <si>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</si>
  <si>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</si>
  <si>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</si>
  <si>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</si>
  <si>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</si>
  <si>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</si>
  <si>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</si>
  <si>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</si>
  <si>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</si>
  <si>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</si>
  <si>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</si>
  <si>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</si>
  <si>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</si>
  <si>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</si>
  <si>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</si>
  <si>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</si>
  <si>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</si>
  <si>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</si>
  <si>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</si>
  <si>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</si>
  <si>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</si>
  <si>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</si>
  <si>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</si>
  <si>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</si>
  <si>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</si>
  <si>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</si>
  <si>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</si>
  <si>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</si>
  <si>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</si>
  <si>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</si>
  <si>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</si>
  <si>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</si>
  <si>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</si>
  <si>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</si>
  <si>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</si>
  <si>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</si>
  <si>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</si>
  <si>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</si>
  <si>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</si>
  <si>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</si>
  <si>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</si>
  <si>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</si>
  <si>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</si>
  <si>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</si>
  <si>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</si>
  <si>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</si>
  <si>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</si>
  <si>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</si>
  <si>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</si>
  <si>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</si>
  <si>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</si>
  <si>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</si>
  <si>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</si>
  <si>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</si>
  <si>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</si>
  <si>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</si>
  <si>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</si>
  <si>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</si>
  <si>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</si>
  <si>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</si>
  <si>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</si>
  <si>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</si>
  <si>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</si>
  <si>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</si>
  <si>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</si>
  <si>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</si>
  <si>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</si>
  <si>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</si>
  <si>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</si>
  <si>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</si>
  <si>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</si>
  <si>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</si>
  <si>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</si>
  <si>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</si>
  <si>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</si>
  <si>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</si>
  <si>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</si>
  <si>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</si>
  <si>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</si>
  <si>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</si>
  <si>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</si>
  <si>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</si>
  <si>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</si>
  <si>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</si>
  <si>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</si>
  <si>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</si>
  <si>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</si>
  <si>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</si>
  <si>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</si>
  <si>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</si>
  <si>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</si>
  <si>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</si>
  <si>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</si>
  <si>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</si>
  <si>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</si>
  <si>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</si>
  <si>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</si>
  <si>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</si>
  <si>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</si>
  <si>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</si>
  <si>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</si>
  <si>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</si>
  <si>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</si>
  <si>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</si>
  <si>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</si>
  <si>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</si>
  <si>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</si>
  <si>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</si>
  <si>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</si>
  <si>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</si>
  <si>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</si>
  <si>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</si>
  <si>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</si>
  <si>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</si>
  <si>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</si>
  <si>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</si>
  <si>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</si>
  <si>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</si>
  <si>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</si>
  <si>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</si>
  <si>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</si>
  <si>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</si>
  <si>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</si>
  <si>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</si>
  <si>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</si>
  <si>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</si>
  <si>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</si>
  <si>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</si>
  <si>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</si>
  <si>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</si>
  <si>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</si>
  <si>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</si>
  <si>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</si>
  <si>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</si>
  <si>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</si>
  <si>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</si>
  <si>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</si>
  <si>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</si>
  <si>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</si>
  <si>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</si>
  <si>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</si>
  <si>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</si>
  <si>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</si>
  <si>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</si>
  <si>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</si>
  <si>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</si>
  <si>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</si>
  <si>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</si>
  <si>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</si>
  <si>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</si>
  <si>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</si>
  <si>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</si>
  <si>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</si>
  <si>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</si>
  <si>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</si>
  <si>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</si>
  <si>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</si>
  <si>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</si>
  <si>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</si>
  <si>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</si>
  <si>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</si>
  <si>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</si>
  <si>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</si>
  <si>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</si>
  <si>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</si>
  <si>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</si>
  <si>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</si>
  <si>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</si>
  <si>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</si>
  <si>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</si>
  <si>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</si>
  <si>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</si>
  <si>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</si>
  <si>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</si>
  <si>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</si>
  <si>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</si>
  <si>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</si>
  <si>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</si>
  <si>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</si>
  <si>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</si>
  <si>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</si>
  <si>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</si>
  <si>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</si>
  <si>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</si>
  <si>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</si>
  <si>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</si>
  <si>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</si>
  <si>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</si>
  <si>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</si>
  <si>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</si>
  <si>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</si>
  <si>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</si>
  <si>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</si>
  <si>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</si>
  <si>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</si>
  <si>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</si>
  <si>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</si>
  <si>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</si>
  <si>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</si>
  <si>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</si>
  <si>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</si>
  <si>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</si>
  <si>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</si>
  <si>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</si>
  <si>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</si>
  <si>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</si>
  <si>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</si>
  <si>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</si>
  <si>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</si>
  <si>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</si>
  <si>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</si>
  <si>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</si>
  <si>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</si>
  <si>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</si>
  <si>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</si>
  <si>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</si>
  <si>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</si>
  <si>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</si>
  <si>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</si>
  <si>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</si>
  <si>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</si>
  <si>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</si>
  <si>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</si>
  <si>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</si>
  <si>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</si>
  <si>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</si>
  <si>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</si>
  <si>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</si>
  <si>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</si>
  <si>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</si>
  <si>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</si>
  <si>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</si>
  <si>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</si>
  <si>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</si>
  <si>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</si>
  <si>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</si>
  <si>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</si>
  <si>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</si>
  <si>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</si>
  <si>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</si>
  <si>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</si>
  <si>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</si>
  <si>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</si>
  <si>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</si>
  <si>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</si>
  <si>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</si>
  <si>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</si>
  <si>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</si>
  <si>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</si>
  <si>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</si>
  <si>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</si>
  <si>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</si>
  <si>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</si>
  <si>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</si>
  <si>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</si>
  <si>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</si>
  <si>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</si>
  <si>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</si>
  <si>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</si>
  <si>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</si>
  <si>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</si>
  <si>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</si>
  <si>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</si>
  <si>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</si>
  <si>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</si>
  <si>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</si>
  <si>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</si>
  <si>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</si>
  <si>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</si>
  <si>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</si>
  <si>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</si>
  <si>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</si>
  <si>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</si>
  <si>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</si>
  <si>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</si>
  <si>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</si>
  <si>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</si>
  <si>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</si>
  <si>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</si>
  <si>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</si>
  <si>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</si>
  <si>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</si>
  <si>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</si>
  <si>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</si>
  <si>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</si>
  <si>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</si>
  <si>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</si>
  <si>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</si>
  <si>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</si>
  <si>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</si>
  <si>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</si>
  <si>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</si>
  <si>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</si>
  <si>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</si>
  <si>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</si>
  <si>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</si>
  <si>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</si>
  <si>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</si>
  <si>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</si>
  <si>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</si>
  <si>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</si>
  <si>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</si>
  <si>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</si>
  <si>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</si>
  <si>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</si>
  <si>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</si>
  <si>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</si>
  <si>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</si>
  <si>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</si>
  <si>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</si>
  <si>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</si>
  <si>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</si>
  <si>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</si>
  <si>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</si>
  <si>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</si>
  <si>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</si>
  <si>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</si>
  <si>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</si>
  <si>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</si>
  <si>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</si>
  <si>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</si>
  <si>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</si>
  <si>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</si>
  <si>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</si>
  <si>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</si>
  <si>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</si>
  <si>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</si>
  <si>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</si>
  <si>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</si>
  <si>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</si>
  <si>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</si>
  <si>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</si>
  <si>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</si>
  <si>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</si>
  <si>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</si>
  <si>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</si>
  <si>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</si>
  <si>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</si>
  <si>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</si>
  <si>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</si>
  <si>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</si>
  <si>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</si>
  <si>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</si>
  <si>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</si>
  <si>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</si>
  <si>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</si>
  <si>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</si>
  <si>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</si>
  <si>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</si>
  <si>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</si>
  <si>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</si>
  <si>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</si>
  <si>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</si>
  <si>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</si>
  <si>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</si>
  <si>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</si>
  <si>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</si>
  <si>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</si>
  <si>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</si>
  <si>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</si>
  <si>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</si>
  <si>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</si>
  <si>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</si>
  <si>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</si>
  <si>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</si>
  <si>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</si>
  <si>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</si>
  <si>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</si>
  <si>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</si>
  <si>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</si>
  <si>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</si>
  <si>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</si>
  <si>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</si>
  <si>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</si>
  <si>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</si>
  <si>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</si>
  <si>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</si>
  <si>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</si>
  <si>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</si>
  <si>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</si>
  <si>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</si>
  <si>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</si>
  <si>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</si>
  <si>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</si>
  <si>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</si>
  <si>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</si>
  <si>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</si>
  <si>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</si>
  <si>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</si>
  <si>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</si>
  <si>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</si>
  <si>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</si>
  <si>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</si>
  <si>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</si>
  <si>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</si>
  <si>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</si>
  <si>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</si>
  <si>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</si>
  <si>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</si>
  <si>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</si>
  <si>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</si>
  <si>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</si>
  <si>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</si>
  <si>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</si>
  <si>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</si>
  <si>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</si>
  <si>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</si>
  <si>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</si>
  <si>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</si>
  <si>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</si>
  <si>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</si>
  <si>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</si>
  <si>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</si>
  <si>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</si>
  <si>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</si>
  <si>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</si>
  <si>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</si>
  <si>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</si>
  <si>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</si>
  <si>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</si>
  <si>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</si>
  <si>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</si>
  <si>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</si>
  <si>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</si>
  <si>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</si>
  <si>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</si>
  <si>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</si>
  <si>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</si>
  <si>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</si>
  <si>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</si>
  <si>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</si>
  <si>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</si>
  <si>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</si>
  <si>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</si>
  <si>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</si>
  <si>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</si>
  <si>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</si>
  <si>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</si>
  <si>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</si>
  <si>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</si>
  <si>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</si>
  <si>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</si>
  <si>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</si>
  <si>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</si>
  <si>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</si>
  <si>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</si>
  <si>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</si>
  <si>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</si>
  <si>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</si>
  <si>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</si>
  <si>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</si>
  <si>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</si>
  <si>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</si>
  <si>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</si>
  <si>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</si>
  <si>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</si>
  <si>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</si>
  <si>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</si>
  <si>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</si>
  <si>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</si>
  <si>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</si>
  <si>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</si>
  <si>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</si>
  <si>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</si>
  <si>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</si>
  <si>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</si>
  <si>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</si>
  <si>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</si>
  <si>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</si>
  <si>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</si>
  <si>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</si>
  <si>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</si>
  <si>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</si>
  <si>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</si>
  <si>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</si>
  <si>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</si>
  <si>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</si>
  <si>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</si>
  <si>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</si>
  <si>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</si>
  <si>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</si>
  <si>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</si>
  <si>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</si>
  <si>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</si>
  <si>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</si>
  <si>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</si>
  <si>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</si>
  <si>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</si>
  <si>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</si>
  <si>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</si>
  <si>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</si>
  <si>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</si>
  <si>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</si>
  <si>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</si>
  <si>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</si>
  <si>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</si>
  <si>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</si>
  <si>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</si>
  <si>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</si>
  <si>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</si>
  <si>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</si>
  <si>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</si>
  <si>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</si>
  <si>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</si>
  <si>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</si>
  <si>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</si>
  <si>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</si>
  <si>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</si>
  <si>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</si>
  <si>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</si>
  <si>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</si>
  <si>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</si>
  <si>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</si>
  <si>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</si>
  <si>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</si>
  <si>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</si>
  <si>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</si>
  <si>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</si>
  <si>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</si>
  <si>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</si>
  <si>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</si>
  <si>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</si>
  <si>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</si>
  <si>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</si>
  <si>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</si>
  <si>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</si>
  <si>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</si>
  <si>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</si>
  <si>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</si>
  <si>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</si>
  <si>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</si>
  <si>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</si>
  <si>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</si>
  <si>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</si>
  <si>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</si>
  <si>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</si>
  <si>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</si>
  <si>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</si>
  <si>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</si>
  <si>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</si>
  <si>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</si>
  <si>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</si>
  <si>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</si>
  <si>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</si>
  <si>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</si>
  <si>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</si>
  <si>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</si>
  <si>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</si>
  <si>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</si>
  <si>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</si>
  <si>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</si>
  <si>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</si>
  <si>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</si>
  <si>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</si>
  <si>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</si>
  <si>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</si>
  <si>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</si>
  <si>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</si>
  <si>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</si>
  <si>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</si>
  <si>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</si>
  <si>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</si>
  <si>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</si>
  <si>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</si>
  <si>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</si>
  <si>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</si>
  <si>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</si>
  <si>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</si>
  <si>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</si>
  <si>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</si>
  <si>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</si>
  <si>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</si>
  <si>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</si>
  <si>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</si>
  <si>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</si>
  <si>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</si>
  <si>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</si>
  <si>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</si>
  <si>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</si>
  <si>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</si>
  <si>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</si>
  <si>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</si>
  <si>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</si>
  <si>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</si>
  <si>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</si>
  <si>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</si>
  <si>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</si>
  <si>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</si>
  <si>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</si>
  <si>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</si>
  <si>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</si>
  <si>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</si>
  <si>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</si>
  <si>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</si>
  <si>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</si>
  <si>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</si>
  <si>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</si>
  <si>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</si>
  <si>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</si>
  <si>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</si>
  <si>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</si>
  <si>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</si>
  <si>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</si>
  <si>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</si>
  <si>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</si>
  <si>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</si>
  <si>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</si>
  <si>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</si>
  <si>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</si>
  <si>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</si>
  <si>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</si>
  <si>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</si>
  <si>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</si>
  <si>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</si>
  <si>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</si>
  <si>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</si>
  <si>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</si>
  <si>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</si>
  <si>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</si>
  <si>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</si>
  <si>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</si>
  <si>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</si>
  <si>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</si>
  <si>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</si>
  <si>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</si>
  <si>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</si>
  <si>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</si>
  <si>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</si>
  <si>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</si>
  <si>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</si>
  <si>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</si>
  <si>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</si>
  <si>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</si>
  <si>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</si>
  <si>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</si>
  <si>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</si>
  <si>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</si>
  <si>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</si>
  <si>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</si>
  <si>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</si>
  <si>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</si>
  <si>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</si>
  <si>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</si>
  <si>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</si>
  <si>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</si>
  <si>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</si>
  <si>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</si>
  <si>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</si>
  <si>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</si>
  <si>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</si>
  <si>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</si>
  <si>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</si>
  <si>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</si>
  <si>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</si>
  <si>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</si>
  <si>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</si>
  <si>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</si>
  <si>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</si>
  <si>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</si>
  <si>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</si>
  <si>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</si>
  <si>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</si>
  <si>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</si>
  <si>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</si>
  <si>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</si>
  <si>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</si>
  <si>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</si>
  <si>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</si>
  <si>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</si>
  <si>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</si>
  <si>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</si>
  <si>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</si>
  <si>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</si>
  <si>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</si>
  <si>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</si>
  <si>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</si>
  <si>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</si>
  <si>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</si>
  <si>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</si>
  <si>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</si>
  <si>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</si>
  <si>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</si>
  <si>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</si>
  <si>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</si>
  <si>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</si>
  <si>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</si>
  <si>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</si>
  <si>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</si>
  <si>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</si>
  <si>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</si>
  <si>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</si>
  <si>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</si>
  <si>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</si>
  <si>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</si>
  <si>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</si>
  <si>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</si>
  <si>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</si>
  <si>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</si>
  <si>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</si>
  <si>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</si>
  <si>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</si>
  <si>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</si>
  <si>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</si>
  <si>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</si>
  <si>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</si>
  <si>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</si>
  <si>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</si>
  <si>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</si>
  <si>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</si>
  <si>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</si>
  <si>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</si>
  <si>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</si>
  <si>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</si>
  <si>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</si>
  <si>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</si>
  <si>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</si>
  <si>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</si>
  <si>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</si>
  <si>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</si>
  <si>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</si>
  <si>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</si>
  <si>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</si>
  <si>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</si>
  <si>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</si>
  <si>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</si>
  <si>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</si>
  <si>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</si>
  <si>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</si>
  <si>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</si>
  <si>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</si>
  <si>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</si>
  <si>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</si>
  <si>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</si>
  <si>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</si>
  <si>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</si>
  <si>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</si>
  <si>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</si>
  <si>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</si>
  <si>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</si>
  <si>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</si>
  <si>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</si>
  <si>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</si>
  <si>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</si>
  <si>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</si>
  <si>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</si>
  <si>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</si>
  <si>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</si>
  <si>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</si>
  <si>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</si>
  <si>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</si>
  <si>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</si>
  <si>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</si>
  <si>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</si>
  <si>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</si>
  <si>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</si>
  <si>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</si>
  <si>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</si>
  <si>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</si>
  <si>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</si>
  <si>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</si>
  <si>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</si>
  <si>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</si>
  <si>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</si>
  <si>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</si>
  <si>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</si>
  <si>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</si>
  <si>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</si>
  <si>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</si>
  <si>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</si>
  <si>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</si>
  <si>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</si>
  <si>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</si>
  <si>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</si>
  <si>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</si>
  <si>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</si>
  <si>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</si>
  <si>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</si>
  <si>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</si>
  <si>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</si>
  <si>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</si>
  <si>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</si>
  <si>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</si>
  <si>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</si>
  <si>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</si>
  <si>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</si>
  <si>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</si>
  <si>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</si>
  <si>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</si>
  <si>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</si>
  <si>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</si>
  <si>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</si>
  <si>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</si>
  <si>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</si>
  <si>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</si>
  <si>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</si>
  <si>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</si>
  <si>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</si>
  <si>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</si>
  <si>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</si>
  <si>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</si>
  <si>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</si>
  <si>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</si>
  <si>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</si>
  <si>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</si>
  <si>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</si>
  <si>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</si>
  <si>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</si>
  <si>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</si>
  <si>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</si>
  <si>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</si>
  <si>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</si>
  <si>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</si>
  <si>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</si>
  <si>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</si>
  <si>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</si>
  <si>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</si>
  <si>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</si>
  <si>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</si>
  <si>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</si>
  <si>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</si>
  <si>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</si>
  <si>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</si>
  <si>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</si>
  <si>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</si>
  <si>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</si>
  <si>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</si>
  <si>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</si>
  <si>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</si>
  <si>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</si>
  <si>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</si>
  <si>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</si>
  <si>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</si>
  <si>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</si>
  <si>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</si>
  <si>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</si>
  <si>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</si>
  <si>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</si>
  <si>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</si>
  <si>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</si>
  <si>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</si>
  <si>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</si>
  <si>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</si>
  <si>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</si>
  <si>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</si>
  <si>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</si>
  <si>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</si>
  <si>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</si>
  <si>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</si>
  <si>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</si>
  <si>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</si>
  <si>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</si>
  <si>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</si>
  <si>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</si>
  <si>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</si>
  <si>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</si>
  <si>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</si>
  <si>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</si>
  <si>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</si>
  <si>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</si>
  <si>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</si>
  <si>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</si>
  <si>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</si>
  <si>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</si>
  <si>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</si>
  <si>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</si>
  <si>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</si>
  <si>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</si>
  <si>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</si>
  <si>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</si>
  <si>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</si>
  <si>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</si>
  <si>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</si>
  <si>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</si>
  <si>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</si>
  <si>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</si>
  <si>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</si>
  <si>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</si>
  <si>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</si>
  <si>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</si>
  <si>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</si>
  <si>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</si>
  <si>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</si>
  <si>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</si>
  <si>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</si>
  <si>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</si>
  <si>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</si>
  <si>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</si>
  <si>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</si>
  <si>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</si>
  <si>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</si>
  <si>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</si>
  <si>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</si>
  <si>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</si>
  <si>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</si>
  <si>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</si>
  <si>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</si>
  <si>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</si>
  <si>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</si>
  <si>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</si>
  <si>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</si>
  <si>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</si>
  <si>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</si>
  <si>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</si>
  <si>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</si>
  <si>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</si>
  <si>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</si>
  <si>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</si>
  <si>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</si>
  <si>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</si>
  <si>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</si>
  <si>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</si>
  <si>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</si>
  <si>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</si>
  <si>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</si>
  <si>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</si>
  <si>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</si>
  <si>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</si>
  <si>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</si>
  <si>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</si>
  <si>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</si>
  <si>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</si>
  <si>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</si>
  <si>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</si>
  <si>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</si>
  <si>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</si>
  <si>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</si>
  <si>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</si>
  <si>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</si>
  <si>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</si>
  <si>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</si>
  <si>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</si>
  <si>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</si>
  <si>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</si>
  <si>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</si>
  <si>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</si>
  <si>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</si>
  <si>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</si>
  <si>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</si>
  <si>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</si>
  <si>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</si>
  <si>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</si>
  <si>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</si>
  <si>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</si>
  <si>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</si>
  <si>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</si>
  <si>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</si>
  <si>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</si>
  <si>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</si>
  <si>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</si>
  <si>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</si>
  <si>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</si>
  <si>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</si>
  <si>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</si>
  <si>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</si>
  <si>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</si>
  <si>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</si>
  <si>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</si>
  <si>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</si>
  <si>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</si>
  <si>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</si>
  <si>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</si>
  <si>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</si>
  <si>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</si>
  <si>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</si>
  <si>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</si>
  <si>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</si>
  <si>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</si>
  <si>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</si>
  <si>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</si>
  <si>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</si>
  <si>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</si>
  <si>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</si>
  <si>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</si>
  <si>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</si>
  <si>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</si>
  <si>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</si>
  <si>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</si>
  <si>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</si>
  <si>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</si>
  <si>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</si>
  <si>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</si>
  <si>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</si>
  <si>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</si>
  <si>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</si>
  <si>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</si>
  <si>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</si>
  <si>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</si>
  <si>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</si>
  <si>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</si>
  <si>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</si>
  <si>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</si>
  <si>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</si>
  <si>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</si>
  <si>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</si>
  <si>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</si>
  <si>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</si>
  <si>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</si>
  <si>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</si>
  <si>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</si>
  <si>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</si>
  <si>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</si>
  <si>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</si>
  <si>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</si>
  <si>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</si>
  <si>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</si>
  <si>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</si>
  <si>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</si>
  <si>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</si>
  <si>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</si>
  <si>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</si>
  <si>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</si>
  <si>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</si>
  <si>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</si>
  <si>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</si>
  <si>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</si>
  <si>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</si>
  <si>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</si>
  <si>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</si>
  <si>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</si>
  <si>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</si>
  <si>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</si>
  <si>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</si>
  <si>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</si>
  <si>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</si>
  <si>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</si>
  <si>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</si>
  <si>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</si>
  <si>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</si>
  <si>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</si>
  <si>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</si>
  <si>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</si>
  <si>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</si>
  <si>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</si>
  <si>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</si>
  <si>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</si>
  <si>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</si>
  <si>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</si>
  <si>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</si>
  <si>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</si>
  <si>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</si>
  <si>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</si>
  <si>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</si>
  <si>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</si>
  <si>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</si>
  <si>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</si>
  <si>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</si>
  <si>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</si>
  <si>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</si>
  <si>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</si>
  <si>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</si>
  <si>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</si>
  <si>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</si>
  <si>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</si>
  <si>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</si>
  <si>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</si>
  <si>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</si>
  <si>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</si>
  <si>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</si>
  <si>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</si>
  <si>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</si>
  <si>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</si>
  <si>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</si>
  <si>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</si>
  <si>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</si>
  <si>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</si>
  <si>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</si>
  <si>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</si>
  <si>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</si>
  <si>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</si>
  <si>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</si>
  <si>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</si>
  <si>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</si>
  <si>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</si>
  <si>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</si>
  <si>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</si>
  <si>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</si>
  <si>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</si>
  <si>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</si>
  <si>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</si>
  <si>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</si>
  <si>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</si>
  <si>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</si>
  <si>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</si>
  <si>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</si>
  <si>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</si>
  <si>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</si>
  <si>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</si>
  <si>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</si>
  <si>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</si>
  <si>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</si>
  <si>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</si>
  <si>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</si>
  <si>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</si>
  <si>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</si>
  <si>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</si>
  <si>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</si>
  <si>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</si>
  <si>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</si>
  <si>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</si>
  <si>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</si>
  <si>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</si>
  <si>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</si>
  <si>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</si>
  <si>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</si>
  <si>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</si>
  <si>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</si>
  <si>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</si>
  <si>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</si>
  <si>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</si>
  <si>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</si>
  <si>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</si>
  <si>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</si>
  <si>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</si>
  <si>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</si>
  <si>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</si>
  <si>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</si>
  <si>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</si>
  <si>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</si>
  <si>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</si>
  <si>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</si>
  <si>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</si>
  <si>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</si>
  <si>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</si>
  <si>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</si>
  <si>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</si>
  <si>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</si>
  <si>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</si>
  <si>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</si>
  <si>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</si>
  <si>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</si>
  <si>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</si>
  <si>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</si>
  <si>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</si>
  <si>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</si>
  <si>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</si>
  <si>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</si>
  <si>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</si>
  <si>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</si>
  <si>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</si>
  <si>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</si>
  <si>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</si>
  <si>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</si>
  <si>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</si>
  <si>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</si>
  <si>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</si>
  <si>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</si>
  <si>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</si>
  <si>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</si>
  <si>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</si>
  <si>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</si>
  <si>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</si>
  <si>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</si>
  <si>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</si>
  <si>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</si>
  <si>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</si>
  <si>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</si>
  <si>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</si>
  <si>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</si>
  <si>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</si>
  <si>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</si>
  <si>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</si>
  <si>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</si>
  <si>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</si>
  <si>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</si>
  <si>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</si>
  <si>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</si>
  <si>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</si>
  <si>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</si>
  <si>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</si>
  <si>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</si>
  <si>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</si>
  <si>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</si>
  <si>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</si>
  <si>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</si>
  <si>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</si>
  <si>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</si>
  <si>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</si>
  <si>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</si>
  <si>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</si>
  <si>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</si>
  <si>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</si>
  <si>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</si>
  <si>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</si>
  <si>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</si>
  <si>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</si>
  <si>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</si>
  <si>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</si>
  <si>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</si>
  <si>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</si>
  <si>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</si>
  <si>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</si>
  <si>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</si>
  <si>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</si>
  <si>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</si>
  <si>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</si>
  <si>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</si>
  <si>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</si>
  <si>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</si>
  <si>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</si>
  <si>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</si>
  <si>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</si>
  <si>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</si>
  <si>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</si>
  <si>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</si>
  <si>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</si>
  <si>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</si>
  <si>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</si>
  <si>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</si>
  <si>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</si>
  <si>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</si>
  <si>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</si>
  <si>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</si>
  <si>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</si>
  <si>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</si>
  <si>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</si>
  <si>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</si>
  <si>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</si>
  <si>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</si>
  <si>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</si>
  <si>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</si>
  <si>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</si>
  <si>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</si>
  <si>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</si>
  <si>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</si>
  <si>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</si>
  <si>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</si>
  <si>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</si>
  <si>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</si>
  <si>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</si>
  <si>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</si>
  <si>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</si>
  <si>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</si>
  <si>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</si>
  <si>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</si>
  <si>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</si>
  <si>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</si>
  <si>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</si>
  <si>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</si>
  <si>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</si>
  <si>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</si>
  <si>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</si>
  <si>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</si>
  <si>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</si>
  <si>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</si>
  <si>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</si>
  <si>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</si>
  <si>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</si>
  <si>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</si>
  <si>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</si>
  <si>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</si>
  <si>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</si>
  <si>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</si>
  <si>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</si>
  <si>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</si>
  <si>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</si>
  <si>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</si>
  <si>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</si>
  <si>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</si>
  <si>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</si>
  <si>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</si>
  <si>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</si>
  <si>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</si>
  <si>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</si>
  <si>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</si>
  <si>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</si>
  <si>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</si>
  <si>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</si>
  <si>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</si>
  <si>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</si>
  <si>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</si>
  <si>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</si>
  <si>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</si>
  <si>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</si>
  <si>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</si>
  <si>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</si>
  <si>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</si>
  <si>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</si>
  <si>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</si>
  <si>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</si>
  <si>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</si>
  <si>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</si>
  <si>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</si>
  <si>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</si>
  <si>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</si>
  <si>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</si>
  <si>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</si>
  <si>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</si>
  <si>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</si>
  <si>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</si>
  <si>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</si>
  <si>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</si>
  <si>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</si>
  <si>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</si>
  <si>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</si>
  <si>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</si>
  <si>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</si>
  <si>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</si>
  <si>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</si>
  <si>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</si>
  <si>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</si>
  <si>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</si>
  <si>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</si>
  <si>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</si>
  <si>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</si>
  <si>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</si>
  <si>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</si>
  <si>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</si>
  <si>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</si>
  <si>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</si>
  <si>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</si>
  <si>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</si>
  <si>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</si>
  <si>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</si>
  <si>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</si>
  <si>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</si>
  <si>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</si>
  <si>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</si>
  <si>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</si>
  <si>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</si>
  <si>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</si>
  <si>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</si>
  <si>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</si>
  <si>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</si>
  <si>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</si>
  <si>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</si>
  <si>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</si>
  <si>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</si>
  <si>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</si>
  <si>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</si>
  <si>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</si>
  <si>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</si>
  <si>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</si>
  <si>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</si>
  <si>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</si>
  <si>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</si>
  <si>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</si>
  <si>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</si>
  <si>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</si>
  <si>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</si>
  <si>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</si>
  <si>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</si>
  <si>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</si>
  <si>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</si>
  <si>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</si>
  <si>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</si>
  <si>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</si>
  <si>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</si>
  <si>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</si>
  <si>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</si>
  <si>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</si>
  <si>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</si>
  <si>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</si>
  <si>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</si>
  <si>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</si>
  <si>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</si>
  <si>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</si>
  <si>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</si>
  <si>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</si>
  <si>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</si>
  <si>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</si>
  <si>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</si>
  <si>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</si>
  <si>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</si>
  <si>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</si>
  <si>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</si>
  <si>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</si>
  <si>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</si>
  <si>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</si>
  <si>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</si>
  <si>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</si>
  <si>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</si>
  <si>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</si>
  <si>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</si>
  <si>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</si>
  <si>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</si>
  <si>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</si>
  <si>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</si>
  <si>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</si>
  <si>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</si>
  <si>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</si>
  <si>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</si>
  <si>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</si>
  <si>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</si>
  <si>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</si>
  <si>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</si>
  <si>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</si>
  <si>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</si>
  <si>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</si>
  <si>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</si>
  <si>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</si>
  <si>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</si>
  <si>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</si>
  <si>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</si>
  <si>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</si>
  <si>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</si>
  <si>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</si>
  <si>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</si>
  <si>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</si>
  <si>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</si>
  <si>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</si>
  <si>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</si>
  <si>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</si>
  <si>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</si>
  <si>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</si>
  <si>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</si>
  <si>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</si>
  <si>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</si>
  <si>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</si>
  <si>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</si>
  <si>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</si>
  <si>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</si>
  <si>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</si>
  <si>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</si>
  <si>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</si>
  <si>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</si>
  <si>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</si>
  <si>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</si>
  <si>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</si>
  <si>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</si>
  <si>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</si>
  <si>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</si>
  <si>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</si>
  <si>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</si>
  <si>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</si>
  <si>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</si>
  <si>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</si>
  <si>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</si>
  <si>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</si>
  <si>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</si>
  <si>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</si>
  <si>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</si>
  <si>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</si>
  <si>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</si>
  <si>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</si>
  <si>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</si>
  <si>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</si>
  <si>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</si>
  <si>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</si>
  <si>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</si>
  <si>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</si>
  <si>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</si>
  <si>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</si>
  <si>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</si>
  <si>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</si>
  <si>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</si>
  <si>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</si>
  <si>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</si>
  <si>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</si>
  <si>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</si>
  <si>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</si>
  <si>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</si>
  <si>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</si>
  <si>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</si>
  <si>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</si>
  <si>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</si>
  <si>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</si>
  <si>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</si>
  <si>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</si>
  <si>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</si>
  <si>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</si>
  <si>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</si>
  <si>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</si>
  <si>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</si>
  <si>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</si>
  <si>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</si>
  <si>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</si>
  <si>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</si>
  <si>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</si>
  <si>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</si>
  <si>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</si>
  <si>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</si>
  <si>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</si>
  <si>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</si>
  <si>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</si>
  <si>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</si>
  <si>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</si>
  <si>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</si>
  <si>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</si>
  <si>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</si>
  <si>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</si>
  <si>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</si>
  <si>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</si>
  <si>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</si>
  <si>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</si>
  <si>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</si>
  <si>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</si>
  <si>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</si>
  <si>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</si>
  <si>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</si>
  <si>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</si>
  <si>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</si>
  <si>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</si>
  <si>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</si>
  <si>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</si>
  <si>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</si>
  <si>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</si>
  <si>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</si>
  <si>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</si>
  <si>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</si>
  <si>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</si>
  <si>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</si>
  <si>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</si>
  <si>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</si>
  <si>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</si>
  <si>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</si>
  <si>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</si>
  <si>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</si>
  <si>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</si>
  <si>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</si>
  <si>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</si>
  <si>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</si>
  <si>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</si>
  <si>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</si>
  <si>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</si>
  <si>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</si>
  <si>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</si>
  <si>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</si>
  <si>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</si>
  <si>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</si>
  <si>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</si>
  <si>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</si>
  <si>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</si>
  <si>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</si>
  <si>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</si>
  <si>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</si>
  <si>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</si>
  <si>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</si>
  <si>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</si>
  <si>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</si>
  <si>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</si>
  <si>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</si>
  <si>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</si>
  <si>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</si>
  <si>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</si>
  <si>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</si>
  <si>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</si>
  <si>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</si>
  <si>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</si>
  <si>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</si>
  <si>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</si>
  <si>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</si>
  <si>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</si>
  <si>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</si>
  <si>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</si>
  <si>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</si>
  <si>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</si>
  <si>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</si>
  <si>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</si>
  <si>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</si>
  <si>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</si>
  <si>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</si>
  <si>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</si>
  <si>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</si>
  <si>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</si>
  <si>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</si>
  <si>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</si>
  <si>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</si>
  <si>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</si>
  <si>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</si>
  <si>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</si>
  <si>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</si>
  <si>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</si>
  <si>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</si>
  <si>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</si>
  <si>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</si>
  <si>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</si>
  <si>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</si>
  <si>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</si>
  <si>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</si>
  <si>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</si>
  <si>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</si>
  <si>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</si>
  <si>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</si>
  <si>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</si>
  <si>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</si>
  <si>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</si>
  <si>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</si>
  <si>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</si>
  <si>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</si>
  <si>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</si>
  <si>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</si>
  <si>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</si>
  <si>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</si>
  <si>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</si>
  <si>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</si>
  <si>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</si>
  <si>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</si>
  <si>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</si>
  <si>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</si>
  <si>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</si>
  <si>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</si>
  <si>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</si>
  <si>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</si>
  <si>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</si>
  <si>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</si>
  <si>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</si>
  <si>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</si>
  <si>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</si>
  <si>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</si>
  <si>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</si>
  <si>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</si>
  <si>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</si>
  <si>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</si>
  <si>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</si>
  <si>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</si>
  <si>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</si>
  <si>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</si>
  <si>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</si>
  <si>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</si>
  <si>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</si>
  <si>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</si>
  <si>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</si>
  <si>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</si>
  <si>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</si>
  <si>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</si>
  <si>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</si>
  <si>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</si>
  <si>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</si>
  <si>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</si>
  <si>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</si>
  <si>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</si>
  <si>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</si>
  <si>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</si>
  <si>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</si>
  <si>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</si>
  <si>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</si>
  <si>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</si>
  <si>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</si>
  <si>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</si>
  <si>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</si>
  <si>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</si>
  <si>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</si>
  <si>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</si>
  <si>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</si>
  <si>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</si>
  <si>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</si>
  <si>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</si>
  <si>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</si>
  <si>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</si>
  <si>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</si>
  <si>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</si>
  <si>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</si>
  <si>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</si>
  <si>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</si>
  <si>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</si>
  <si>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</si>
  <si>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</si>
  <si>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</si>
  <si>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</si>
  <si>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</si>
  <si>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</si>
  <si>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</si>
  <si>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</si>
  <si>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</si>
  <si>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</si>
  <si>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</si>
  <si>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</si>
  <si>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</si>
  <si>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</si>
  <si>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</si>
  <si>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</si>
  <si>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</si>
  <si>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</si>
  <si>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</si>
  <si>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</si>
  <si>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</si>
  <si>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</si>
  <si>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</si>
  <si>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</si>
  <si>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</si>
  <si>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</si>
  <si>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</si>
  <si>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</si>
  <si>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</si>
  <si>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</si>
  <si>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</si>
  <si>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</si>
  <si>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</si>
  <si>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</si>
  <si>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</si>
  <si>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</si>
  <si>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</si>
  <si>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</si>
  <si>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</si>
  <si>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</si>
  <si>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</si>
  <si>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</si>
  <si>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</si>
  <si>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</si>
  <si>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</si>
  <si>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</si>
  <si>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</si>
  <si>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</si>
  <si>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</si>
  <si>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</si>
  <si>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</si>
  <si>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</si>
  <si>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</si>
  <si>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</si>
  <si>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</si>
  <si>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</si>
  <si>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</si>
  <si>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</si>
  <si>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</si>
  <si>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</si>
  <si>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</si>
  <si>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</si>
  <si>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</si>
  <si>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</si>
  <si>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</si>
  <si>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</si>
  <si>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</si>
  <si>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</si>
  <si>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</si>
  <si>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</si>
  <si>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</si>
  <si>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</si>
  <si>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</si>
  <si>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</si>
  <si>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</si>
  <si>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</si>
  <si>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</si>
  <si>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</si>
  <si>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</si>
  <si>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</si>
  <si>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</si>
  <si>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</si>
  <si>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</si>
  <si>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</si>
  <si>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</si>
  <si>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</si>
  <si>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</si>
  <si>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</si>
  <si>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</si>
  <si>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</si>
  <si>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</si>
  <si>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</si>
  <si>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</si>
  <si>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</si>
  <si>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</si>
  <si>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</si>
  <si>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</si>
  <si>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</si>
  <si>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</si>
  <si>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</si>
  <si>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</si>
  <si>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</si>
  <si>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</si>
  <si>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</si>
  <si>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</si>
  <si>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</si>
  <si>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</si>
  <si>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</si>
  <si>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</si>
  <si>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</si>
  <si>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</si>
  <si>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</si>
  <si>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</si>
  <si>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</si>
  <si>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</si>
  <si>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</si>
  <si>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</si>
  <si>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</si>
  <si>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</si>
  <si>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</si>
  <si>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</si>
  <si>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</si>
  <si>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</si>
  <si>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</si>
  <si>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</si>
  <si>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</si>
  <si>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</si>
  <si>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</si>
  <si>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</si>
  <si>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</si>
  <si>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</si>
  <si>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</si>
  <si>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</si>
  <si>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</si>
  <si>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</si>
  <si>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</si>
  <si>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</si>
  <si>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</si>
  <si>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</si>
  <si>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</si>
  <si>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</si>
  <si>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</si>
  <si>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</si>
  <si>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</si>
  <si>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</si>
  <si>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</si>
  <si>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</si>
  <si>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</si>
  <si>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</si>
  <si>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</si>
  <si>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</si>
  <si>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</si>
  <si>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</si>
  <si>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</si>
  <si>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</si>
  <si>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</si>
  <si>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</si>
  <si>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</si>
  <si>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</si>
  <si>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</si>
  <si>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</si>
  <si>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</si>
  <si>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</si>
  <si>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</si>
  <si>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</si>
  <si>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</si>
  <si>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</si>
  <si>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</si>
  <si>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</si>
  <si>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</si>
  <si>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</si>
  <si>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</si>
  <si>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</si>
  <si>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</si>
  <si>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</si>
  <si>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</si>
  <si>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</si>
  <si>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</si>
  <si>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</si>
  <si>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</si>
  <si>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</si>
  <si>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</si>
  <si>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</si>
  <si>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</si>
  <si>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</si>
  <si>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</si>
  <si>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</si>
  <si>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</si>
  <si>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</si>
  <si>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</si>
  <si>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</si>
  <si>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</si>
  <si>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</si>
  <si>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</si>
  <si>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</si>
  <si>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</si>
  <si>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</si>
  <si>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</si>
  <si>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</si>
  <si>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</si>
  <si>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</si>
  <si>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</si>
  <si>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</si>
  <si>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</si>
  <si>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</si>
  <si>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</si>
  <si>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</si>
  <si>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</si>
  <si>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</si>
  <si>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</si>
  <si>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</si>
  <si>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</si>
  <si>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</si>
  <si>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</si>
  <si>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</si>
  <si>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</si>
  <si>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</si>
  <si>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</si>
  <si>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</si>
  <si>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</si>
  <si>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</si>
  <si>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</si>
  <si>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</si>
  <si>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</si>
  <si>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</si>
  <si>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</si>
  <si>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</si>
  <si>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</si>
  <si>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</si>
  <si>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</si>
  <si>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</si>
  <si>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</si>
  <si>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</si>
  <si>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</si>
  <si>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</si>
  <si>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</si>
  <si>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</si>
  <si>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</si>
  <si>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</si>
  <si>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</si>
  <si>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</si>
  <si>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</si>
  <si>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</si>
  <si>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</si>
  <si>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</si>
  <si>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</si>
  <si>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</si>
  <si>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</si>
  <si>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</si>
  <si>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</si>
  <si>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</si>
  <si>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</si>
  <si>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</si>
  <si>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</si>
  <si>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</si>
  <si>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</si>
  <si>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</si>
  <si>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</si>
  <si>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</si>
  <si>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</si>
  <si>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</si>
  <si>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</si>
  <si>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</si>
  <si>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</si>
  <si>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</si>
  <si>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</si>
  <si>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</si>
  <si>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</si>
  <si>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</si>
  <si>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</si>
  <si>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</si>
  <si>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</si>
  <si>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</si>
  <si>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</si>
  <si>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</si>
  <si>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</si>
  <si>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</si>
  <si>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</si>
  <si>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</si>
  <si>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</si>
  <si>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</si>
  <si>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</si>
  <si>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</si>
  <si>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</si>
  <si>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</si>
  <si>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</si>
  <si>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</si>
  <si>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</si>
  <si>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</si>
  <si>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</si>
  <si>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</si>
  <si>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</si>
  <si>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</si>
  <si>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</si>
  <si>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</si>
  <si>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</si>
  <si>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</si>
  <si>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</si>
  <si>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</si>
  <si>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</si>
  <si>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</si>
  <si>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</si>
  <si>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</si>
  <si>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</si>
  <si>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</si>
  <si>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</si>
  <si>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</si>
  <si>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</si>
  <si>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</si>
  <si>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</si>
  <si>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</si>
  <si>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</si>
  <si>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</si>
  <si>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</si>
  <si>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</si>
  <si>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</si>
  <si>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</si>
  <si>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</si>
  <si>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</si>
  <si>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</si>
  <si>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</si>
  <si>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</si>
  <si>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</si>
  <si>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</si>
  <si>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</si>
  <si>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</si>
  <si>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</si>
  <si>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</si>
  <si>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</si>
  <si>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</si>
  <si>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</si>
  <si>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</si>
  <si>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</si>
  <si>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</si>
  <si>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</si>
  <si>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</si>
  <si>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</si>
  <si>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</si>
  <si>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</si>
  <si>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</si>
  <si>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</si>
  <si>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</si>
  <si>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</si>
  <si>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</si>
  <si>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</si>
  <si>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</si>
  <si>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</si>
  <si>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</si>
  <si>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</si>
  <si>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</si>
  <si>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</si>
  <si>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</si>
  <si>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</si>
  <si>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</si>
  <si>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</si>
  <si>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</si>
  <si>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</si>
  <si>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</si>
  <si>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</si>
  <si>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</si>
  <si>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</si>
  <si>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</si>
  <si>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</si>
  <si>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</si>
  <si>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</si>
  <si>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</si>
  <si>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</si>
  <si>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</si>
  <si>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</si>
  <si>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</si>
  <si>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</si>
  <si>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</si>
  <si>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</si>
  <si>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</si>
  <si>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</si>
  <si>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</si>
  <si>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</si>
  <si>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</si>
  <si>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</si>
  <si>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</si>
  <si>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</si>
  <si>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</si>
  <si>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</si>
  <si>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</si>
  <si>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</si>
  <si>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</si>
  <si>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</si>
  <si>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</si>
  <si>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</si>
  <si>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</si>
  <si>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</si>
  <si>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</si>
  <si>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</si>
  <si>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</si>
  <si>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</si>
  <si>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</si>
  <si>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</si>
  <si>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</si>
  <si>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</si>
  <si>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</si>
  <si>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</si>
  <si>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</si>
  <si>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</si>
  <si>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</si>
  <si>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</si>
  <si>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</si>
  <si>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</si>
  <si>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</si>
  <si>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</si>
  <si>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</si>
  <si>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</si>
  <si>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</si>
  <si>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</si>
  <si>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</si>
  <si>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</si>
  <si>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</si>
  <si>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</si>
  <si>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</si>
  <si>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</si>
  <si>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</si>
  <si>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</si>
  <si>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</si>
  <si>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</si>
  <si>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</si>
  <si>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</si>
  <si>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</si>
  <si>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</si>
  <si>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</si>
  <si>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</si>
  <si>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</si>
  <si>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</si>
  <si>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</si>
  <si>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</si>
  <si>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</si>
  <si>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</si>
  <si>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</si>
  <si>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</si>
  <si>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</si>
  <si>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</si>
  <si>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</si>
  <si>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</si>
  <si>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</si>
  <si>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</si>
  <si>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</si>
  <si>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</si>
  <si>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</si>
  <si>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</si>
  <si>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</si>
  <si>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</si>
  <si>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</si>
  <si>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</si>
  <si>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</si>
  <si>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</si>
  <si>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</si>
  <si>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</si>
  <si>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</si>
  <si>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</si>
  <si>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</si>
  <si>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</si>
  <si>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</si>
  <si>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</si>
  <si>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</si>
  <si>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</si>
  <si>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</si>
  <si>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</si>
  <si>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</si>
  <si>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</si>
  <si>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</si>
  <si>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</si>
  <si>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</si>
  <si>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</si>
  <si>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</si>
  <si>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</si>
  <si>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</si>
  <si>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</si>
  <si>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</si>
  <si>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</si>
  <si>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</si>
  <si>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</si>
  <si>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</si>
  <si>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</si>
  <si>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</si>
  <si>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</si>
  <si>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</si>
  <si>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</si>
  <si>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</si>
  <si>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</si>
  <si>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</si>
  <si>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</si>
  <si>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</si>
  <si>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</si>
  <si>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</si>
  <si>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</si>
  <si>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</si>
  <si>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</si>
  <si>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</si>
  <si>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</si>
  <si>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</si>
  <si>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</si>
  <si>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</si>
  <si>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</si>
  <si>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</si>
  <si>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</si>
  <si>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</si>
  <si>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</si>
  <si>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</si>
  <si>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</si>
  <si>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</si>
  <si>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</si>
  <si>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</si>
  <si>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</si>
  <si>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</si>
  <si>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</si>
  <si>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</si>
  <si>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</si>
  <si>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</si>
  <si>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</si>
  <si>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</si>
  <si>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</si>
  <si>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</si>
  <si>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</si>
  <si>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</si>
  <si>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</si>
  <si>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</si>
  <si>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</si>
  <si>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</si>
  <si>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</si>
  <si>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</si>
  <si>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</si>
  <si>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</si>
  <si>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</si>
  <si>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</si>
  <si>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</si>
  <si>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</si>
  <si>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</si>
  <si>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</si>
  <si>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</si>
  <si>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</si>
  <si>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</si>
  <si>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</si>
  <si>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</si>
  <si>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</si>
  <si>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</si>
  <si>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</si>
  <si>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</si>
  <si>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</si>
  <si>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</si>
  <si>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</si>
  <si>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</si>
  <si>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</si>
  <si>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</si>
  <si>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</si>
  <si>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</si>
  <si>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</si>
  <si>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</si>
  <si>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</si>
  <si>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</si>
  <si>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</si>
  <si>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</si>
  <si>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</si>
  <si>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</si>
  <si>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</si>
  <si>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</si>
  <si>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</si>
  <si>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</si>
  <si>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</si>
  <si>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</si>
  <si>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</si>
  <si>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</si>
  <si>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</si>
  <si>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</si>
  <si>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</si>
  <si>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</si>
  <si>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</si>
  <si>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</si>
  <si>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</si>
  <si>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</si>
  <si>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</si>
  <si>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</si>
  <si>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</si>
  <si>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</si>
  <si>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</si>
  <si>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</si>
  <si>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</si>
  <si>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</si>
  <si>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</si>
  <si>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</si>
  <si>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</si>
  <si>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</si>
  <si>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</si>
  <si>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</si>
  <si>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</si>
  <si>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</si>
  <si>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</si>
  <si>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</si>
  <si>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</si>
  <si>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</si>
  <si>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</si>
  <si>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</si>
  <si>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</si>
  <si>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</si>
  <si>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</si>
  <si>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</si>
  <si>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</si>
  <si>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</si>
  <si>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</si>
  <si>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</si>
  <si>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</si>
  <si>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</si>
  <si>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</si>
  <si>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</si>
  <si>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</si>
  <si>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</si>
  <si>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</si>
  <si>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</si>
  <si>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</si>
  <si>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</si>
  <si>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</si>
  <si>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</si>
  <si>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</si>
  <si>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</si>
  <si>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</si>
  <si>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</si>
  <si>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</si>
  <si>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</si>
  <si>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</si>
  <si>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</si>
  <si>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</si>
  <si>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</si>
  <si>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</si>
  <si>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</si>
  <si>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</si>
  <si>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</si>
  <si>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</si>
  <si>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</si>
  <si>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</si>
  <si>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</si>
  <si>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</si>
  <si>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</si>
  <si>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</si>
  <si>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</si>
  <si>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</si>
  <si>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</si>
  <si>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</si>
  <si>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</si>
  <si>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</si>
  <si>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</si>
  <si>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</si>
  <si>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</si>
  <si>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</si>
  <si>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</si>
  <si>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</si>
  <si>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</si>
  <si>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</si>
  <si>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</si>
  <si>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</si>
  <si>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</si>
  <si>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</si>
  <si>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</si>
  <si>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</si>
  <si>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</si>
  <si>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</si>
  <si>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</si>
  <si>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</si>
  <si>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</si>
  <si>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</si>
  <si>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</si>
  <si>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</si>
  <si>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</si>
  <si>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</si>
  <si>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</si>
  <si>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</si>
  <si>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</si>
  <si>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</si>
  <si>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</si>
  <si>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</si>
  <si>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</si>
  <si>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</si>
  <si>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</si>
  <si>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</si>
  <si>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</si>
  <si>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</si>
  <si>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</si>
  <si>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</si>
  <si>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</si>
  <si>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</si>
  <si>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</si>
  <si>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</si>
  <si>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</si>
  <si>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</si>
  <si>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</si>
  <si>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</si>
  <si>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</si>
  <si>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</si>
  <si>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</si>
  <si>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</si>
  <si>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</si>
  <si>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</si>
  <si>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</si>
  <si>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</si>
  <si>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</si>
  <si>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</si>
  <si>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</si>
  <si>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</si>
  <si>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</si>
  <si>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</si>
  <si>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</si>
  <si>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</si>
  <si>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</si>
  <si>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</si>
  <si>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</si>
  <si>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</si>
  <si>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</si>
  <si>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</si>
  <si>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</si>
  <si>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</si>
  <si>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</si>
  <si>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</si>
  <si>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</si>
  <si>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</si>
  <si>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</si>
  <si>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</si>
  <si>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</si>
  <si>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</si>
  <si>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</si>
  <si>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</si>
  <si>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</si>
  <si>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</si>
  <si>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</si>
  <si>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</si>
  <si>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</si>
  <si>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</si>
  <si>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</si>
  <si>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</si>
  <si>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</si>
  <si>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</si>
  <si>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</si>
  <si>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</si>
  <si>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</si>
  <si>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</si>
  <si>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</si>
  <si>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</si>
  <si>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</si>
  <si>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</si>
  <si>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</si>
  <si>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</si>
  <si>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</si>
  <si>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</si>
  <si>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</si>
  <si>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</si>
  <si>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</si>
  <si>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</si>
  <si>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</si>
  <si>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</si>
  <si>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</si>
  <si>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</si>
  <si>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</si>
  <si>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</si>
  <si>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</si>
  <si>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</si>
  <si>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</si>
  <si>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</si>
  <si>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</si>
  <si>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</si>
  <si>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</si>
  <si>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</si>
  <si>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</si>
  <si>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</si>
  <si>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</si>
  <si>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</si>
  <si>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</si>
  <si>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</si>
  <si>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</si>
  <si>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</si>
  <si>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</si>
  <si>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</si>
  <si>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</si>
  <si>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</si>
  <si>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</si>
  <si>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</si>
  <si>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</si>
  <si>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</si>
  <si>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</si>
  <si>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</si>
  <si>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</si>
  <si>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</si>
  <si>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</si>
  <si>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</si>
  <si>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</si>
  <si>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</si>
  <si>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</si>
  <si>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</si>
  <si>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</si>
  <si>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</si>
  <si>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</si>
  <si>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</si>
  <si>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</si>
  <si>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</si>
  <si>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</si>
  <si>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</si>
  <si>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</si>
  <si>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</si>
  <si>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</si>
  <si>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</si>
  <si>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</si>
  <si>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</si>
  <si>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</si>
  <si>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</si>
  <si>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</si>
  <si>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</si>
  <si>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</si>
  <si>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</si>
  <si>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</si>
  <si>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</si>
  <si>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</si>
  <si>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</si>
  <si>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</si>
  <si>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</si>
  <si>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</si>
  <si>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</si>
  <si>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</si>
  <si>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</si>
  <si>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</si>
  <si>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</si>
  <si>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</si>
  <si>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</si>
  <si>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</si>
  <si>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</si>
  <si>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</si>
  <si>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</si>
  <si>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</si>
  <si>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</si>
  <si>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</si>
  <si>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</si>
  <si>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</si>
  <si>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</si>
  <si>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</si>
  <si>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</si>
  <si>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</si>
  <si>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</si>
  <si>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</si>
  <si>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</si>
  <si>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</si>
  <si>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</si>
  <si>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</si>
  <si>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</si>
  <si>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</si>
  <si>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</si>
  <si>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</si>
  <si>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</si>
  <si>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</si>
  <si>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</si>
  <si>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</si>
  <si>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</si>
  <si>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</si>
  <si>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</si>
  <si>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</si>
  <si>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</si>
  <si>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</si>
  <si>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</si>
  <si>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</si>
  <si>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</si>
  <si>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</si>
  <si>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</si>
  <si>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</si>
  <si>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</si>
  <si>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</si>
  <si>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</si>
  <si>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</si>
  <si>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</si>
  <si>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</si>
  <si>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</si>
  <si>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</si>
  <si>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</si>
  <si>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</si>
  <si>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</si>
  <si>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</si>
  <si>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</si>
  <si>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</si>
  <si>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</si>
  <si>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</si>
  <si>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</si>
  <si>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</si>
  <si>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</si>
  <si>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</si>
  <si>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</si>
  <si>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</si>
  <si>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</si>
  <si>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</si>
  <si>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</si>
  <si>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</si>
  <si>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</si>
  <si>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</si>
  <si>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</si>
  <si>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</si>
  <si>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</si>
  <si>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</si>
  <si>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</si>
  <si>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</si>
  <si>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</si>
  <si>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</si>
  <si>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</si>
  <si>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</si>
  <si>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</si>
  <si>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</si>
  <si>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</si>
  <si>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</si>
  <si>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</si>
  <si>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</si>
  <si>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</si>
  <si>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</si>
  <si>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</si>
  <si>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</si>
  <si>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</si>
  <si>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</si>
  <si>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</si>
  <si>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</si>
  <si>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</si>
  <si>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</si>
  <si>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</si>
  <si>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</si>
  <si>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</si>
  <si>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</si>
  <si>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</si>
  <si>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</si>
  <si>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</si>
  <si>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</si>
  <si>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</si>
  <si>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</si>
  <si>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</si>
  <si>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</si>
  <si>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</si>
  <si>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</si>
  <si>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</si>
  <si>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</si>
  <si>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</si>
  <si>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</si>
  <si>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</si>
  <si>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</si>
  <si>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</si>
  <si>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</si>
  <si>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</si>
  <si>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</si>
  <si>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</si>
  <si>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</si>
  <si>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</si>
  <si>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</si>
  <si>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</si>
  <si>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</si>
  <si>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</si>
  <si>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</si>
  <si>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</si>
  <si>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</si>
  <si>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</si>
  <si>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</si>
  <si>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</si>
  <si>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</si>
  <si>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</si>
  <si>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</si>
  <si>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</si>
  <si>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</si>
  <si>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</si>
  <si>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</si>
  <si>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</si>
  <si>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</si>
  <si>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</si>
  <si>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</si>
  <si>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</si>
  <si>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</si>
  <si>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</si>
  <si>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</si>
  <si>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</si>
  <si>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</si>
  <si>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</si>
  <si>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</si>
  <si>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</si>
  <si>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</si>
  <si>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</si>
  <si>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</si>
  <si>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</si>
  <si>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</si>
  <si>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</si>
  <si>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</si>
  <si>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</si>
  <si>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</si>
  <si>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</si>
  <si>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</si>
  <si>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</si>
  <si>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</si>
  <si>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</si>
  <si>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</si>
  <si>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</si>
  <si>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</si>
  <si>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</si>
  <si>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</si>
  <si>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</si>
  <si>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</si>
  <si>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</si>
  <si>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</si>
  <si>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</si>
  <si>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</si>
  <si>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</si>
  <si>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</si>
  <si>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</si>
  <si>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</si>
  <si>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</si>
  <si>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</si>
  <si>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</si>
  <si>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</si>
  <si>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</si>
  <si>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</si>
  <si>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</si>
  <si>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</si>
  <si>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</si>
  <si>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</si>
  <si>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</si>
  <si>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</si>
  <si>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</si>
  <si>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</si>
  <si>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</si>
  <si>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</si>
  <si>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</si>
  <si>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</si>
  <si>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</si>
  <si>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</si>
  <si>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</si>
  <si>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</si>
  <si>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</si>
  <si>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</si>
  <si>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</si>
  <si>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</si>
  <si>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</si>
  <si>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</si>
  <si>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</si>
  <si>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</si>
  <si>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</si>
  <si>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</si>
  <si>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</si>
  <si>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</si>
  <si>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</si>
  <si>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</si>
  <si>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</si>
  <si>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</si>
  <si>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</si>
  <si>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</si>
  <si>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</si>
  <si>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</si>
  <si>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</si>
  <si>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</si>
  <si>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</si>
  <si>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</si>
  <si>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</si>
  <si>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</si>
  <si>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</si>
  <si>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</si>
  <si>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</si>
  <si>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</si>
  <si>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</si>
  <si>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</si>
  <si>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</si>
  <si>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</si>
  <si>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</si>
  <si>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</si>
  <si>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</si>
  <si>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</si>
  <si>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</si>
  <si>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</si>
  <si>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</si>
  <si>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</si>
  <si>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</si>
  <si>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</si>
  <si>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</si>
  <si>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</si>
  <si>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</si>
  <si>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</si>
  <si>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</si>
  <si>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</si>
  <si>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</si>
  <si>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</si>
  <si>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</si>
  <si>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</si>
  <si>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</si>
  <si>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</si>
  <si>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</si>
  <si>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</si>
  <si>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</si>
  <si>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</si>
  <si>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</si>
  <si>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</si>
  <si>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</si>
  <si>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</si>
  <si>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</si>
  <si>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</si>
  <si>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</si>
  <si>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</si>
  <si>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</si>
  <si>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</si>
  <si>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</si>
  <si>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</si>
  <si>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</si>
  <si>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</si>
  <si>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</si>
  <si>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</si>
  <si>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</si>
  <si>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</si>
  <si>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</si>
  <si>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</si>
  <si>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</si>
  <si>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</si>
  <si>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</si>
  <si>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</si>
  <si>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</si>
  <si>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</si>
  <si>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</si>
  <si>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</si>
  <si>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</si>
  <si>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</si>
  <si>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</si>
  <si>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</si>
  <si>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</si>
  <si>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</si>
  <si>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</si>
  <si>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</si>
  <si>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</si>
  <si>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</si>
  <si>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</si>
  <si>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</si>
  <si>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</si>
  <si>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</si>
  <si>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</si>
  <si>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</si>
  <si>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</si>
  <si>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</si>
  <si>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</si>
  <si>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</si>
  <si>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</si>
  <si>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</si>
  <si>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</si>
  <si>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</si>
  <si>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</si>
  <si>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</si>
  <si>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</si>
  <si>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</si>
  <si>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</si>
  <si>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</si>
  <si>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</si>
  <si>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</si>
  <si>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</si>
  <si>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</si>
  <si>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</si>
  <si>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</si>
  <si>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</si>
  <si>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</si>
  <si>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</si>
  <si>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</si>
  <si>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</si>
  <si>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</si>
  <si>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</si>
  <si>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</si>
  <si>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</si>
  <si>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</si>
  <si>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</si>
  <si>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</si>
  <si>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</si>
  <si>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</si>
  <si>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</si>
  <si>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</si>
  <si>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</si>
  <si>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</si>
  <si>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</si>
  <si>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</si>
  <si>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</si>
  <si>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</si>
  <si>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</si>
  <si>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</si>
  <si>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</si>
  <si>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</si>
  <si>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</si>
  <si>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</si>
  <si>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</si>
  <si>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</si>
  <si>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</si>
  <si>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</si>
  <si>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</si>
  <si>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</si>
  <si>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</si>
  <si>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</si>
  <si>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</si>
  <si>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</si>
  <si>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</si>
  <si>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</si>
  <si>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</si>
  <si>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</si>
  <si>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</si>
  <si>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</si>
  <si>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</si>
  <si>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</si>
  <si>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</si>
  <si>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</si>
  <si>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</si>
  <si>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</si>
  <si>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</si>
  <si>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</si>
  <si>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</si>
  <si>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</si>
  <si>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</si>
  <si>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</si>
  <si>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</si>
  <si>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</si>
  <si>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</si>
  <si>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</si>
  <si>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</si>
  <si>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</si>
  <si>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</si>
  <si>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</si>
  <si>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</si>
  <si>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</si>
  <si>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</si>
  <si>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</si>
  <si>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</si>
  <si>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</si>
  <si>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</si>
  <si>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</si>
  <si>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</si>
  <si>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</si>
  <si>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</si>
  <si>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</si>
  <si>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</si>
  <si>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</si>
  <si>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</si>
  <si>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</si>
  <si>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</si>
  <si>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</si>
  <si>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</si>
  <si>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</si>
  <si>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</si>
  <si>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</si>
  <si>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</si>
  <si>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</si>
  <si>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</si>
  <si>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</si>
  <si>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</si>
  <si>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</si>
  <si>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</si>
  <si>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</si>
  <si>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</si>
  <si>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</si>
  <si>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</si>
  <si>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</si>
  <si>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</si>
  <si>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</si>
  <si>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</si>
  <si>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</si>
  <si>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</si>
  <si>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</si>
  <si>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</si>
  <si>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</si>
  <si>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</si>
  <si>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</si>
  <si>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</si>
  <si>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</si>
  <si>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</si>
  <si>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</si>
  <si>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</si>
  <si>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</si>
  <si>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</si>
  <si>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</si>
  <si>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</si>
  <si>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</si>
  <si>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</si>
  <si>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</si>
  <si>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</si>
  <si>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</si>
  <si>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</si>
  <si>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</si>
  <si>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</si>
  <si>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</si>
  <si>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</si>
  <si>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</si>
  <si>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</si>
  <si>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</si>
  <si>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</si>
  <si>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</si>
  <si>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</si>
  <si>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</si>
  <si>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</si>
  <si>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</si>
  <si>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</si>
  <si>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</si>
  <si>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</si>
  <si>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</si>
  <si>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</si>
  <si>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</si>
  <si>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</si>
  <si>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</si>
  <si>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</si>
  <si>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</si>
  <si>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</si>
  <si>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</si>
  <si>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</si>
  <si>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</si>
  <si>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</si>
  <si>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</si>
  <si>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</si>
  <si>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</si>
  <si>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</si>
  <si>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</si>
  <si>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</si>
  <si>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</si>
  <si>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</si>
  <si>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</si>
  <si>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</si>
  <si>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</si>
  <si>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</si>
  <si>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</si>
  <si>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</si>
  <si>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</si>
  <si>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</si>
  <si>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</si>
  <si>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</si>
  <si>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</si>
  <si>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</si>
  <si>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</si>
  <si>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</si>
  <si>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</si>
  <si>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</si>
  <si>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</si>
  <si>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</si>
  <si>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</si>
  <si>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</si>
  <si>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</si>
  <si>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</si>
  <si>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</si>
  <si>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</si>
  <si>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</si>
  <si>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</si>
  <si>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</si>
  <si>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</si>
  <si>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</si>
  <si>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</si>
  <si>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</si>
  <si>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</si>
  <si>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</si>
  <si>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</si>
  <si>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</si>
  <si>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</si>
  <si>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</si>
  <si>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</si>
  <si>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</si>
  <si>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</si>
  <si>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</si>
  <si>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</si>
  <si>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</si>
  <si>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</si>
  <si>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</si>
  <si>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</si>
  <si>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</si>
  <si>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</si>
  <si>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</si>
  <si>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</si>
  <si>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</si>
  <si>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</si>
  <si>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</si>
  <si>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</si>
  <si>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</si>
  <si>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</si>
  <si>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</si>
  <si>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</si>
  <si>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</si>
  <si>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</si>
  <si>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</si>
  <si>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</si>
  <si>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</si>
  <si>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</si>
  <si>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</si>
  <si>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</si>
  <si>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</si>
  <si>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</si>
  <si>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</si>
  <si>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</si>
  <si>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</si>
  <si>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</si>
  <si>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</si>
  <si>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</si>
  <si>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</si>
  <si>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</si>
  <si>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</si>
  <si>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</si>
  <si>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</si>
  <si>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</si>
  <si>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</si>
  <si>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</si>
  <si>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</si>
  <si>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</si>
  <si>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</si>
  <si>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</si>
  <si>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</si>
  <si>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</si>
  <si>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</si>
  <si>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</si>
  <si>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</si>
  <si>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</si>
  <si>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</si>
  <si>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</si>
  <si>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</si>
  <si>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</si>
  <si>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</si>
  <si>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</si>
  <si>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</si>
  <si>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</si>
  <si>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</si>
  <si>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</si>
  <si>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</si>
  <si>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</si>
  <si>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</si>
  <si>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</si>
  <si>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</si>
  <si>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</si>
  <si>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</si>
  <si>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</si>
  <si>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</si>
  <si>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</si>
  <si>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</si>
  <si>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</si>
  <si>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</si>
  <si>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</si>
  <si>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</si>
  <si>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</si>
  <si>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</si>
  <si>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</si>
  <si>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</si>
  <si>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</si>
  <si>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</si>
  <si>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</si>
  <si>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</si>
  <si>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</si>
  <si>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</si>
  <si>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</si>
  <si>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</si>
  <si>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</si>
  <si>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</si>
  <si>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</si>
  <si>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</si>
  <si>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</si>
  <si>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</si>
  <si>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</si>
  <si>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</si>
  <si>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</si>
  <si>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</si>
  <si>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</si>
  <si>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</si>
  <si>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</si>
  <si>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</si>
  <si>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</si>
  <si>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</si>
  <si>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</si>
  <si>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</si>
  <si>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</si>
  <si>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</si>
  <si>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</si>
  <si>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</si>
  <si>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</si>
  <si>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</si>
  <si>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</si>
  <si>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</si>
  <si>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</si>
  <si>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</si>
  <si>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</si>
  <si>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</si>
  <si>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</si>
  <si>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</si>
  <si>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</si>
  <si>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</si>
  <si>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</si>
  <si>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</si>
  <si>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</si>
  <si>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</si>
  <si>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</si>
  <si>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</si>
  <si>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</si>
  <si>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</si>
  <si>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</si>
  <si>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</si>
  <si>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</si>
  <si>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</si>
  <si>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</si>
  <si>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</si>
  <si>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</si>
  <si>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</si>
  <si>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</si>
  <si>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</si>
  <si>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</si>
  <si>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</si>
  <si>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</si>
  <si>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</si>
  <si>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</si>
  <si>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</si>
  <si>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</si>
  <si>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</si>
  <si>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</si>
  <si>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</si>
  <si>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</si>
  <si>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</si>
  <si>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</si>
  <si>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</si>
  <si>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</si>
  <si>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</si>
  <si>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</si>
  <si>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</si>
  <si>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</si>
  <si>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</si>
  <si>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</si>
  <si>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</si>
  <si>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</si>
  <si>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</si>
  <si>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</si>
  <si>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</si>
  <si>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</si>
  <si>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</si>
  <si>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</si>
  <si>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</si>
  <si>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</si>
  <si>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</si>
  <si>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</si>
  <si>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</si>
  <si>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</si>
  <si>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</si>
  <si>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</si>
  <si>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</si>
  <si>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</si>
  <si>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</si>
  <si>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</si>
  <si>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</si>
  <si>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</si>
  <si>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</si>
  <si>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</si>
  <si>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</si>
  <si>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</si>
  <si>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</si>
  <si>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</si>
  <si>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</si>
  <si>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</si>
  <si>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</si>
  <si>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</si>
  <si>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</si>
  <si>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</si>
  <si>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</si>
  <si>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</si>
  <si>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</si>
  <si>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</si>
  <si>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</si>
  <si>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</si>
  <si>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</si>
  <si>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</si>
  <si>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</si>
  <si>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</si>
  <si>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</si>
  <si>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</si>
  <si>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</si>
  <si>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</si>
  <si>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</si>
  <si>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</si>
  <si>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</si>
  <si>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</si>
  <si>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</si>
  <si>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</si>
  <si>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</si>
  <si>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</si>
  <si>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</si>
  <si>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</si>
  <si>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</si>
  <si>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</si>
  <si>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</si>
  <si>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</si>
  <si>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</si>
  <si>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</si>
  <si>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</si>
  <si>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</si>
  <si>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</si>
  <si>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</si>
  <si>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</si>
  <si>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</si>
  <si>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</si>
  <si>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</si>
  <si>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</si>
  <si>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</si>
  <si>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</si>
  <si>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</si>
  <si>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</si>
  <si>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</si>
  <si>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</si>
  <si>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</si>
  <si>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</si>
  <si>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</si>
  <si>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</si>
  <si>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</si>
  <si>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</si>
  <si>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</si>
  <si>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</si>
  <si>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</si>
  <si>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</si>
  <si>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</si>
  <si>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</si>
  <si>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</si>
  <si>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</si>
  <si>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</si>
  <si>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</si>
  <si>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</si>
  <si>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</si>
  <si>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</si>
  <si>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</si>
  <si>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</si>
  <si>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</si>
  <si>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</si>
  <si>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</si>
  <si>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</si>
  <si>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</si>
  <si>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</si>
  <si>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</si>
  <si>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</si>
  <si>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</si>
  <si>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</si>
  <si>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</si>
  <si>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</si>
  <si>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</si>
  <si>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</si>
  <si>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</si>
  <si>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</si>
  <si>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</si>
  <si>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</si>
  <si>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</si>
  <si>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</si>
  <si>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</si>
  <si>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</si>
  <si>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</si>
  <si>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</si>
  <si>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</si>
  <si>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</si>
  <si>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</si>
  <si>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</si>
  <si>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</si>
  <si>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</si>
  <si>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</si>
  <si>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</si>
  <si>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</si>
  <si>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</si>
  <si>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</si>
  <si>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</si>
  <si>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</si>
  <si>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</si>
  <si>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</si>
  <si>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</si>
  <si>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</si>
  <si>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</si>
  <si>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</si>
  <si>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</si>
  <si>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</si>
  <si>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</si>
  <si>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</si>
  <si>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</si>
  <si>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</si>
  <si>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</si>
  <si>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</si>
  <si>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</si>
  <si>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</si>
  <si>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</si>
  <si>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</si>
  <si>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</si>
  <si>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</si>
  <si>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</si>
  <si>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</si>
  <si>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</si>
  <si>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</si>
  <si>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</si>
  <si>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</si>
  <si>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</si>
  <si>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</si>
  <si>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</si>
  <si>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</si>
  <si>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</si>
  <si>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</si>
  <si>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</si>
  <si>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</si>
  <si>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</si>
  <si>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</si>
  <si>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</si>
  <si>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</si>
  <si>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</si>
  <si>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</si>
  <si>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</si>
  <si>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</si>
  <si>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</si>
  <si>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</si>
  <si>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</si>
  <si>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</si>
  <si>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</si>
  <si>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</si>
  <si>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</si>
  <si>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</si>
  <si>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</si>
  <si>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</si>
  <si>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</si>
  <si>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</si>
  <si>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</si>
  <si>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</si>
  <si>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</si>
  <si>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</si>
  <si>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</si>
  <si>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</si>
  <si>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</si>
  <si>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</si>
  <si>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</si>
  <si>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</si>
  <si>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</si>
  <si>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</si>
  <si>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</si>
  <si>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</si>
  <si>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</si>
  <si>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</si>
  <si>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</si>
  <si>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</si>
  <si>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</si>
  <si>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</si>
  <si>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</si>
  <si>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</si>
  <si>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</si>
  <si>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</si>
  <si>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</si>
  <si>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</si>
  <si>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</si>
  <si>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</si>
  <si>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</si>
  <si>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</si>
  <si>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</si>
  <si>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</si>
  <si>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</si>
  <si>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</si>
  <si>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</si>
  <si>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</si>
  <si>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</si>
  <si>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</si>
  <si>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</si>
  <si>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</si>
  <si>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</si>
  <si>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</si>
  <si>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</si>
  <si>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</si>
  <si>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</si>
  <si>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</si>
  <si>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</si>
  <si>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</si>
  <si>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</si>
  <si>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</si>
  <si>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</si>
  <si>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</si>
  <si>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</si>
  <si>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</si>
  <si>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</si>
  <si>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</si>
  <si>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</si>
  <si>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</si>
  <si>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</si>
  <si>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</si>
  <si>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</si>
  <si>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</si>
  <si>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</si>
  <si>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</si>
  <si>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</si>
  <si>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</si>
  <si>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</si>
  <si>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</si>
  <si>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</si>
  <si>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</si>
  <si>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</si>
  <si>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</si>
  <si>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</si>
  <si>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</si>
  <si>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</si>
  <si>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</si>
  <si>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</si>
  <si>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</si>
  <si>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</si>
  <si>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</si>
  <si>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</si>
  <si>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</si>
  <si>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</si>
  <si>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</si>
  <si>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</si>
  <si>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</si>
  <si>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</si>
  <si>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</si>
  <si>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</si>
  <si>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</si>
  <si>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</si>
  <si>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</si>
  <si>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</si>
  <si>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</si>
  <si>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</si>
  <si>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</si>
  <si>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</si>
  <si>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</si>
  <si>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</si>
  <si>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</si>
  <si>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</si>
  <si>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</si>
  <si>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</si>
  <si>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</si>
  <si>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</si>
  <si>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</si>
  <si>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</si>
  <si>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</si>
  <si>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</si>
  <si>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</si>
  <si>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</si>
  <si>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</si>
  <si>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</si>
  <si>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</si>
  <si>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</si>
  <si>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</si>
  <si>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</si>
  <si>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</si>
  <si>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</si>
  <si>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</si>
  <si>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</si>
  <si>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</si>
  <si>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</si>
  <si>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</si>
  <si>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</si>
  <si>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</si>
  <si>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</si>
  <si>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</si>
  <si>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</si>
  <si>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</si>
  <si>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</si>
  <si>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</si>
  <si>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</si>
  <si>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</si>
  <si>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</si>
  <si>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</si>
  <si>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</si>
  <si>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</si>
  <si>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</si>
  <si>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</si>
  <si>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</si>
  <si>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</si>
  <si>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</si>
  <si>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</si>
  <si>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</si>
  <si>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</si>
  <si>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</si>
  <si>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</si>
  <si>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</si>
  <si>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</si>
  <si>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</si>
  <si>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</si>
  <si>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</si>
  <si>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</si>
  <si>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</si>
  <si>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</si>
  <si>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</si>
  <si>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</si>
  <si>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</si>
  <si>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</si>
  <si>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</si>
  <si>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</si>
  <si>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</si>
  <si>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</si>
  <si>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</si>
  <si>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</si>
  <si>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</si>
  <si>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</si>
  <si>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</si>
  <si>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</si>
  <si>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</si>
  <si>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</si>
  <si>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</si>
  <si>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</si>
  <si>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</si>
  <si>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</si>
  <si>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</si>
  <si>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</si>
  <si>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</si>
  <si>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</si>
  <si>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</si>
  <si>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</si>
  <si>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</si>
  <si>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</si>
  <si>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</si>
  <si>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</si>
  <si>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</si>
  <si>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</si>
  <si>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</si>
  <si>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</si>
  <si>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</si>
  <si>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</si>
  <si>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</si>
  <si>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</si>
  <si>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</si>
  <si>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</si>
  <si>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</si>
  <si>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</si>
  <si>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</si>
  <si>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</si>
  <si>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</si>
  <si>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</si>
  <si>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</si>
  <si>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</si>
  <si>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</si>
  <si>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</si>
  <si>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</si>
  <si>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</si>
  <si>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</si>
  <si>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</si>
  <si>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</si>
  <si>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</si>
  <si>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</si>
  <si>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</si>
  <si>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</si>
  <si>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</si>
  <si>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</si>
  <si>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</si>
  <si>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</si>
  <si>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</si>
  <si>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</si>
  <si>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</si>
  <si>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</si>
  <si>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</si>
  <si>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</si>
  <si>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</si>
  <si>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</si>
  <si>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</si>
  <si>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</si>
  <si>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</si>
  <si>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</si>
  <si>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</si>
  <si>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</si>
  <si>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</si>
  <si>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</si>
  <si>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</si>
  <si>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</si>
  <si>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</si>
  <si>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</si>
  <si>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</si>
  <si>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</si>
  <si>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</si>
  <si>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</si>
  <si>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</si>
  <si>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</si>
  <si>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</si>
  <si>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</si>
  <si>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</si>
  <si>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</si>
  <si>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</si>
  <si>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</si>
  <si>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</si>
  <si>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</si>
  <si>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</si>
  <si>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</si>
  <si>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</si>
  <si>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</si>
  <si>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</si>
  <si>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</si>
  <si>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</si>
  <si>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</si>
  <si>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</si>
  <si>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</si>
  <si>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</si>
  <si>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</si>
  <si>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</si>
  <si>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</si>
  <si>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</si>
  <si>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</si>
  <si>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</si>
  <si>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</si>
  <si>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</si>
  <si>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</si>
  <si>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</si>
  <si>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</si>
  <si>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</si>
  <si>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</si>
  <si>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</si>
  <si>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</si>
  <si>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</si>
  <si>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</si>
  <si>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</si>
  <si>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</si>
  <si>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</si>
  <si>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</si>
  <si>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</si>
  <si>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</si>
  <si>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</si>
  <si>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</si>
  <si>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</si>
  <si>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</si>
  <si>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</si>
  <si>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</si>
  <si>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</si>
  <si>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</si>
  <si>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</si>
  <si>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</si>
  <si>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</si>
  <si>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</si>
  <si>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</si>
  <si>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</si>
  <si>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</si>
  <si>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</si>
  <si>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</si>
  <si>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</si>
  <si>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</si>
  <si>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</si>
  <si>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</si>
  <si>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</si>
  <si>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</si>
  <si>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</si>
  <si>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</si>
  <si>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</si>
  <si>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</si>
  <si>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</si>
  <si>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</si>
  <si>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</si>
  <si>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</si>
  <si>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</si>
  <si>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</si>
  <si>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</si>
  <si>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</si>
  <si>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</si>
  <si>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</si>
  <si>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</si>
  <si>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</si>
  <si>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</si>
  <si>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</si>
  <si>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</si>
  <si>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</si>
  <si>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</si>
  <si>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</si>
  <si>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</si>
  <si>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</si>
  <si>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</si>
  <si>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</si>
  <si>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</si>
  <si>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</si>
  <si>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</si>
  <si>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</si>
  <si>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</si>
  <si>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</si>
  <si>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</si>
  <si>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</si>
  <si>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</si>
  <si>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</si>
  <si>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</si>
  <si>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</si>
  <si>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</si>
  <si>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</si>
  <si>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</si>
  <si>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</si>
  <si>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</si>
  <si>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</si>
  <si>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</si>
  <si>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</si>
  <si>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</si>
  <si>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</si>
  <si>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</si>
  <si>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</si>
  <si>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</si>
  <si>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</si>
  <si>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</si>
  <si>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</si>
  <si>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</si>
  <si>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</si>
  <si>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</si>
  <si>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</si>
  <si>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</si>
  <si>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</si>
  <si>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</si>
  <si>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</si>
  <si>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</si>
  <si>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</si>
  <si>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</si>
  <si>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</si>
  <si>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</si>
  <si>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</si>
  <si>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</si>
  <si>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</si>
  <si>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</si>
  <si>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</si>
  <si>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</si>
  <si>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</si>
  <si>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</si>
  <si>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</si>
  <si>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</si>
  <si>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</si>
  <si>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</si>
  <si>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</si>
  <si>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</si>
  <si>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</si>
  <si>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</si>
  <si>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</si>
  <si>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</si>
  <si>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</si>
  <si>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</si>
  <si>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</si>
  <si>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</si>
  <si>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</si>
  <si>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</si>
  <si>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</si>
  <si>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</si>
  <si>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</si>
  <si>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</si>
  <si>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</si>
  <si>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</si>
  <si>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</si>
  <si>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</si>
  <si>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</si>
  <si>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</si>
  <si>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</si>
  <si>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</si>
  <si>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</si>
  <si>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</si>
  <si>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</si>
  <si>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</si>
  <si>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</si>
  <si>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</si>
  <si>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</si>
  <si>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</si>
  <si>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</si>
  <si>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</si>
  <si>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</si>
  <si>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</si>
  <si>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</si>
  <si>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</si>
  <si>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</si>
  <si>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</si>
  <si>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</si>
  <si>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</si>
  <si>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</si>
  <si>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</si>
  <si>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</si>
  <si>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</si>
  <si>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</si>
  <si>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</si>
  <si>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</si>
  <si>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</si>
  <si>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</si>
  <si>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</si>
  <si>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</si>
  <si>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</si>
  <si>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</si>
  <si>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</si>
  <si>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</si>
  <si>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</si>
  <si>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</si>
  <si>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</si>
  <si>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</si>
  <si>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</si>
  <si>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</si>
  <si>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</si>
  <si>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</si>
  <si>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</si>
  <si>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</si>
  <si>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</si>
  <si>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</si>
  <si>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</si>
  <si>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</si>
  <si>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</si>
  <si>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</si>
  <si>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</si>
  <si>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</si>
  <si>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</si>
  <si>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</si>
  <si>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</si>
  <si>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</si>
  <si>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</si>
  <si>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</si>
  <si>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</si>
  <si>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</si>
  <si>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</si>
  <si>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</si>
  <si>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</si>
  <si>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</si>
  <si>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</si>
  <si>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</si>
  <si>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</si>
  <si>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</si>
  <si>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</si>
  <si>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</si>
  <si>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</si>
  <si>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</si>
  <si>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</si>
  <si>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</si>
  <si>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</si>
  <si>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</si>
  <si>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</si>
  <si>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</si>
  <si>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</si>
  <si>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</si>
  <si>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</si>
  <si>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</si>
  <si>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</si>
  <si>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</si>
  <si>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</si>
  <si>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</si>
  <si>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</si>
  <si>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</si>
  <si>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</si>
  <si>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</si>
  <si>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</si>
  <si>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</si>
  <si>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</si>
  <si>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</si>
  <si>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</si>
  <si>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</si>
  <si>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</si>
  <si>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</si>
  <si>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</si>
  <si>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</si>
  <si>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</si>
  <si>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</si>
  <si>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</si>
  <si>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</si>
  <si>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</si>
  <si>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</si>
  <si>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</si>
  <si>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</si>
  <si>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</si>
  <si>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</si>
  <si>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</si>
  <si>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</si>
  <si>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</si>
  <si>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</si>
  <si>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</si>
  <si>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</si>
  <si>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</si>
  <si>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</si>
  <si>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</si>
  <si>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</si>
  <si>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</si>
  <si>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</si>
  <si>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</si>
  <si>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</si>
  <si>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</si>
  <si>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</si>
  <si>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</si>
  <si>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</si>
  <si>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</si>
  <si>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</si>
  <si>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</si>
  <si>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</si>
  <si>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</si>
  <si>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</si>
  <si>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</si>
  <si>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</si>
  <si>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</si>
  <si>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</si>
  <si>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</si>
  <si>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</si>
  <si>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</si>
  <si>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</si>
  <si>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</si>
  <si>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</si>
  <si>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</si>
  <si>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</si>
  <si>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</si>
  <si>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</si>
  <si>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</si>
  <si>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</si>
  <si>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</si>
  <si>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</si>
  <si>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</si>
  <si>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</si>
  <si>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</si>
  <si>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</si>
  <si>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</si>
  <si>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</si>
  <si>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</si>
  <si>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</si>
  <si>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</si>
  <si>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</si>
  <si>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</si>
  <si>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</si>
  <si>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</si>
  <si>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</si>
  <si>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</si>
  <si>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</si>
  <si>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</si>
  <si>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</si>
  <si>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</si>
  <si>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</si>
  <si>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</si>
  <si>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</si>
  <si>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</si>
  <si>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</si>
  <si>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</si>
  <si>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</si>
  <si>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</si>
  <si>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</si>
  <si>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</si>
  <si>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</si>
  <si>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</si>
  <si>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</si>
  <si>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</si>
  <si>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</si>
  <si>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</si>
  <si>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</si>
  <si>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</si>
  <si>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</si>
  <si>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</si>
  <si>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</si>
  <si>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</si>
  <si>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</si>
  <si>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</si>
  <si>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</si>
  <si>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</si>
  <si>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</si>
  <si>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</si>
  <si>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</si>
  <si>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</si>
  <si>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</si>
  <si>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</si>
  <si>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</si>
  <si>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</si>
  <si>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</si>
  <si>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</si>
  <si>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</si>
  <si>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</si>
  <si>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</si>
  <si>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</si>
  <si>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</si>
  <si>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</si>
  <si>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</si>
  <si>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</si>
  <si>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</si>
  <si>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</si>
  <si>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</si>
  <si>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</si>
  <si>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</si>
  <si>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</si>
  <si>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</si>
  <si>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</si>
  <si>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</si>
  <si>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</si>
  <si>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</si>
  <si>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</si>
  <si>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</si>
  <si>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</si>
  <si>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</si>
  <si>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</si>
  <si>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</si>
  <si>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</si>
  <si>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</si>
  <si>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</si>
  <si>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</si>
  <si>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</si>
  <si>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</si>
  <si>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</si>
  <si>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</si>
  <si>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</si>
  <si>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</si>
  <si>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</si>
  <si>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</si>
  <si>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</si>
  <si>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</si>
  <si>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</si>
  <si>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</si>
  <si>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</si>
  <si>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</si>
  <si>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</si>
  <si>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</si>
  <si>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</si>
  <si>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</si>
  <si>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</si>
  <si>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</si>
  <si>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</si>
  <si>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</si>
  <si>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</si>
  <si>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</si>
  <si>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</si>
  <si>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</si>
  <si>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</si>
  <si>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</si>
  <si>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</si>
  <si>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</si>
  <si>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</si>
  <si>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</si>
  <si>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</si>
  <si>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</si>
  <si>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</si>
  <si>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</si>
  <si>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</si>
  <si>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</si>
  <si>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</si>
  <si>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</si>
  <si>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</si>
  <si>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</si>
  <si>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</si>
  <si>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</si>
  <si>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</si>
  <si>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</si>
  <si>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</si>
  <si>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</si>
  <si>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</si>
  <si>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</si>
  <si>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</si>
  <si>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</si>
  <si>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</si>
  <si>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</si>
  <si>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</si>
  <si>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</si>
  <si>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</si>
  <si>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</si>
  <si>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</si>
  <si>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</si>
  <si>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</si>
  <si>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</si>
  <si>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</si>
  <si>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</si>
  <si>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</si>
  <si>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</si>
  <si>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</si>
  <si>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</si>
  <si>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</si>
  <si>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</si>
  <si>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</si>
  <si>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</si>
  <si>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</si>
  <si>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</si>
  <si>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</si>
  <si>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</si>
  <si>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</si>
  <si>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</si>
  <si>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</si>
  <si>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</si>
  <si>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</si>
  <si>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</si>
  <si>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</si>
  <si>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</si>
  <si>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</si>
  <si>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</si>
  <si>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</si>
  <si>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</si>
  <si>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</si>
  <si>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</si>
  <si>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</si>
  <si>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</si>
  <si>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</si>
  <si>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</si>
  <si>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</si>
  <si>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</si>
  <si>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</si>
  <si>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</si>
  <si>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</si>
  <si>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</si>
  <si>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</si>
  <si>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</si>
  <si>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</si>
  <si>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</si>
  <si>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</si>
  <si>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</si>
  <si>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</si>
  <si>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</si>
  <si>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</si>
  <si>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</si>
  <si>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</si>
  <si>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</si>
  <si>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</si>
  <si>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</si>
  <si>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</si>
  <si>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</si>
  <si>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</si>
  <si>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</si>
  <si>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</si>
  <si>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</si>
  <si>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</si>
  <si>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</si>
  <si>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</si>
  <si>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</si>
  <si>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</si>
  <si>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</si>
  <si>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</si>
  <si>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</si>
  <si>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</si>
  <si>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</si>
  <si>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</si>
  <si>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</si>
  <si>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</si>
  <si>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</si>
  <si>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</si>
  <si>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</si>
  <si>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</si>
  <si>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</si>
  <si>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</si>
  <si>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</si>
  <si>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</si>
  <si>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</si>
  <si>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</si>
  <si>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</si>
  <si>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</si>
  <si>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</si>
  <si>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</si>
  <si>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</si>
  <si>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</si>
  <si>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</si>
  <si>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</si>
  <si>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</si>
  <si>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</si>
  <si>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</si>
  <si>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</si>
  <si>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</si>
  <si>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</si>
  <si>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</si>
  <si>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</si>
  <si>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</si>
  <si>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</si>
  <si>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</si>
  <si>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</si>
  <si>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</si>
  <si>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</si>
  <si>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</si>
  <si>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</si>
  <si>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</si>
  <si>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</si>
  <si>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</si>
  <si>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</si>
  <si>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</si>
  <si>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</si>
  <si>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</si>
  <si>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</si>
  <si>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</si>
  <si>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</si>
  <si>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</si>
  <si>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</si>
  <si>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</si>
  <si>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</si>
  <si>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</si>
  <si>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</si>
  <si>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</si>
  <si>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</si>
  <si>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</si>
  <si>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</si>
  <si>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</si>
  <si>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</si>
  <si>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</si>
  <si>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</si>
  <si>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</si>
  <si>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</si>
  <si>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</si>
  <si>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</si>
  <si>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</si>
  <si>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</si>
  <si>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</si>
  <si>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</si>
  <si>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</si>
  <si>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</si>
  <si>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</si>
  <si>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</si>
  <si>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</si>
  <si>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</si>
  <si>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</si>
  <si>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</si>
  <si>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</si>
  <si>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</si>
  <si>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</si>
  <si>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</si>
  <si>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</si>
  <si>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</si>
  <si>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</si>
  <si>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</si>
  <si>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</si>
  <si>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</si>
  <si>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</si>
  <si>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</si>
  <si>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</si>
  <si>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</si>
  <si>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</si>
  <si>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</si>
  <si>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</si>
  <si>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</si>
  <si>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</si>
  <si>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</si>
  <si>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</si>
  <si>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</si>
  <si>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</si>
  <si>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</si>
  <si>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</si>
  <si>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</si>
  <si>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</si>
  <si>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</si>
  <si>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</si>
  <si>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</si>
  <si>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</si>
  <si>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</si>
  <si>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</si>
  <si>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</si>
  <si>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</si>
  <si>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</si>
  <si>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</si>
  <si>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</si>
  <si>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</si>
  <si>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</si>
  <si>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</si>
  <si>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</si>
  <si>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</si>
  <si>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</si>
  <si>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</si>
  <si>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</si>
  <si>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</si>
  <si>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</si>
  <si>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</si>
  <si>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</si>
  <si>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</si>
  <si>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</si>
  <si>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</si>
  <si>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</si>
  <si>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</si>
  <si>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</si>
  <si>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</si>
  <si>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</si>
  <si>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</si>
  <si>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</si>
  <si>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</si>
  <si>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</si>
  <si>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</si>
  <si>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</si>
  <si>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</si>
  <si>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</si>
  <si>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</si>
  <si>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</si>
  <si>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</si>
  <si>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</si>
  <si>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</si>
  <si>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</si>
  <si>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</si>
  <si>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</si>
  <si>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</si>
  <si>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</si>
  <si>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</si>
  <si>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</si>
  <si>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</si>
  <si>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</si>
  <si>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</si>
  <si>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</si>
  <si>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</si>
  <si>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</si>
  <si>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</si>
  <si>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</si>
  <si>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</si>
  <si>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</si>
  <si>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</si>
  <si>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</si>
  <si>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</si>
  <si>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</si>
  <si>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</si>
  <si>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</si>
  <si>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</si>
  <si>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</si>
  <si>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</si>
  <si>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</si>
  <si>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</si>
  <si>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</si>
  <si>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</si>
  <si>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</si>
  <si>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</si>
  <si>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</si>
  <si>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</si>
  <si>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</si>
  <si>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</si>
  <si>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</si>
  <si>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</si>
  <si>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</si>
  <si>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</si>
  <si>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</si>
  <si>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</si>
  <si>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</si>
  <si>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</si>
  <si>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</si>
  <si>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</si>
  <si>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</si>
  <si>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</si>
  <si>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</si>
  <si>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</si>
  <si>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</si>
  <si>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</si>
  <si>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</si>
  <si>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</si>
  <si>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</si>
  <si>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</si>
  <si>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</si>
  <si>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</si>
  <si>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</si>
  <si>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</si>
  <si>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</si>
  <si>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</si>
  <si>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</si>
  <si>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</si>
  <si>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</si>
  <si>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</si>
  <si>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</si>
  <si>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</si>
  <si>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</si>
  <si>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</si>
  <si>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</si>
  <si>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</si>
  <si>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</si>
  <si>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</si>
  <si>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</si>
  <si>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</si>
  <si>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</si>
  <si>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</si>
  <si>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</si>
  <si>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</si>
  <si>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</si>
  <si>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</si>
  <si>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</si>
  <si>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</si>
  <si>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</si>
  <si>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</si>
  <si>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</si>
  <si>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</si>
  <si>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</si>
  <si>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</si>
  <si>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</si>
  <si>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</si>
  <si>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</si>
  <si>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</si>
  <si>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</si>
  <si>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</si>
  <si>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</si>
  <si>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</si>
  <si>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</si>
  <si>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</si>
  <si>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</si>
  <si>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</si>
  <si>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</si>
  <si>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</si>
  <si>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</si>
  <si>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</si>
  <si>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</si>
  <si>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</si>
  <si>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</si>
  <si>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</si>
  <si>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</si>
  <si>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</si>
  <si>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</si>
  <si>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</si>
  <si>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</si>
  <si>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</si>
  <si>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</si>
  <si>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</si>
  <si>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</si>
  <si>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</si>
  <si>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</si>
  <si>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</si>
  <si>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</si>
  <si>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</si>
  <si>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</si>
  <si>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</si>
  <si>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</si>
  <si>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</si>
  <si>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</si>
  <si>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</si>
  <si>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</si>
  <si>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</si>
  <si>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</si>
  <si>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</si>
  <si>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</si>
  <si>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</si>
  <si>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</si>
  <si>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</si>
  <si>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</si>
  <si>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</si>
  <si>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</si>
  <si>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</si>
  <si>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</si>
  <si>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</si>
  <si>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</si>
  <si>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</si>
  <si>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</si>
  <si>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</si>
  <si>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</si>
  <si>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</si>
  <si>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</si>
  <si>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</si>
  <si>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</si>
  <si>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</si>
  <si>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</si>
  <si>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</si>
  <si>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</si>
  <si>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</si>
  <si>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</si>
  <si>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</si>
  <si>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</si>
  <si>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</si>
  <si>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</si>
  <si>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</si>
  <si>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</si>
  <si>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</si>
  <si>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</si>
  <si>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</si>
  <si>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</si>
  <si>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</si>
  <si>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</si>
  <si>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</si>
  <si>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</si>
  <si>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</si>
  <si>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</si>
  <si>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</si>
  <si>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</si>
  <si>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</si>
  <si>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</si>
  <si>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</si>
  <si>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</si>
  <si>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</si>
  <si>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</si>
  <si>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</si>
  <si>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</si>
  <si>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</si>
  <si>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</si>
  <si>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</si>
  <si>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</si>
  <si>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</si>
  <si>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</si>
  <si>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</si>
  <si>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</si>
  <si>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</si>
  <si>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</si>
  <si>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</si>
  <si>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</si>
  <si>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</si>
  <si>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</si>
  <si>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</si>
  <si>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</si>
  <si>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</si>
  <si>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</si>
  <si>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</si>
  <si>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</si>
  <si>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</si>
  <si>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</si>
  <si>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</si>
  <si>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</si>
  <si>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</si>
  <si>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</si>
  <si>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</si>
  <si>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</si>
  <si>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</si>
  <si>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</si>
  <si>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</si>
  <si>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</si>
  <si>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</si>
  <si>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</si>
  <si>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</si>
  <si>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</si>
  <si>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</si>
  <si>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</si>
  <si>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</si>
  <si>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</si>
  <si>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</si>
  <si>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</si>
  <si>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</si>
  <si>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</si>
  <si>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</si>
  <si>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</si>
  <si>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</si>
  <si>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</si>
  <si>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</si>
  <si>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</si>
  <si>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</si>
  <si>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</si>
  <si>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</si>
  <si>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</si>
  <si>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</si>
  <si>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</si>
  <si>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</si>
  <si>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</si>
  <si>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</si>
  <si>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</si>
  <si>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</si>
  <si>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</si>
  <si>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</si>
  <si>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</si>
  <si>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</si>
  <si>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</si>
  <si>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</si>
  <si>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</si>
  <si>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</si>
  <si>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</si>
  <si>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</si>
  <si>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</si>
  <si>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</si>
  <si>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</si>
  <si>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</si>
  <si>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</si>
  <si>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</si>
  <si>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</si>
  <si>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</si>
  <si>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</si>
  <si>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</si>
  <si>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</si>
  <si>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</si>
  <si>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</si>
  <si>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</si>
  <si>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</si>
  <si>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</si>
  <si>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</si>
  <si>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</si>
  <si>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</si>
  <si>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</si>
  <si>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</si>
  <si>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</si>
  <si>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</si>
  <si>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</si>
  <si>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</si>
  <si>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</si>
  <si>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</si>
  <si>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</si>
  <si>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</si>
  <si>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</si>
  <si>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</si>
  <si>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</si>
  <si>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</si>
  <si>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</si>
  <si>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</si>
  <si>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</si>
  <si>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</si>
  <si>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</si>
  <si>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</si>
  <si>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</si>
  <si>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</si>
  <si>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</si>
  <si>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</si>
  <si>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</si>
  <si>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</si>
  <si>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</si>
  <si>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</si>
  <si>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</si>
  <si>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</si>
  <si>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</si>
  <si>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</si>
  <si>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</si>
  <si>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</si>
  <si>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</si>
  <si>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</si>
  <si>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</si>
  <si>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</si>
  <si>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</si>
  <si>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</si>
  <si>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</si>
  <si>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</si>
  <si>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</si>
  <si>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</si>
  <si>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</si>
  <si>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</si>
  <si>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</si>
  <si>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</si>
  <si>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</si>
  <si>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</si>
  <si>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</si>
  <si>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</si>
  <si>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</si>
  <si>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</si>
  <si>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</si>
  <si>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</si>
  <si>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</si>
  <si>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</si>
  <si>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</si>
  <si>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</si>
  <si>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</si>
  <si>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</si>
  <si>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</si>
  <si>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</si>
  <si>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</si>
  <si>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</si>
  <si>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</si>
  <si>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</si>
  <si>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</si>
  <si>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</si>
  <si>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</si>
  <si>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</si>
  <si>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</si>
  <si>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</si>
  <si>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</si>
  <si>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</si>
  <si>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</si>
  <si>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</si>
  <si>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</si>
  <si>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</si>
  <si>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</si>
  <si>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</si>
  <si>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</si>
  <si>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</si>
  <si>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</si>
  <si>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</si>
  <si>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</si>
  <si>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</si>
  <si>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</si>
  <si>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</si>
  <si>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</si>
  <si>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</si>
  <si>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</si>
  <si>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</si>
  <si>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</si>
  <si>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</si>
  <si>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</si>
  <si>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</si>
  <si>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</si>
  <si>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</si>
  <si>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</si>
  <si>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</si>
  <si>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</si>
  <si>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</si>
  <si>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</si>
  <si>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</si>
  <si>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</si>
  <si>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</si>
  <si>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</si>
  <si>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</si>
  <si>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</si>
  <si>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</si>
  <si>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</si>
  <si>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</si>
  <si>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</si>
  <si>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</si>
  <si>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</si>
  <si>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</si>
  <si>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</si>
  <si>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</si>
  <si>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</si>
  <si>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</si>
  <si>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</si>
  <si>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</si>
  <si>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</si>
  <si>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</si>
  <si>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</si>
  <si>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</si>
  <si>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</si>
  <si>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</si>
  <si>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</si>
  <si>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</si>
  <si>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</si>
  <si>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</si>
  <si>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</si>
  <si>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</si>
  <si>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</si>
  <si>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</si>
  <si>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</si>
  <si>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</si>
  <si>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</si>
  <si>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</si>
  <si>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</si>
  <si>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</si>
  <si>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</si>
  <si>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</si>
  <si>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</si>
  <si>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</si>
  <si>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</si>
  <si>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</si>
  <si>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</si>
  <si>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</si>
  <si>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</si>
  <si>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</si>
  <si>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</si>
  <si>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</si>
  <si>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</si>
  <si>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</si>
  <si>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</si>
  <si>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</si>
  <si>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</si>
  <si>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</si>
  <si>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</si>
  <si>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</si>
  <si>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</si>
  <si>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</si>
  <si>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</si>
  <si>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</si>
  <si>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</si>
  <si>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</si>
  <si>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</si>
  <si>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</si>
  <si>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</si>
  <si>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</si>
  <si>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</si>
  <si>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</si>
  <si>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</si>
  <si>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</si>
  <si>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</si>
  <si>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</si>
  <si>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</si>
  <si>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</si>
  <si>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</si>
  <si>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</si>
  <si>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</si>
  <si>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</si>
  <si>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</si>
  <si>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</si>
  <si>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</si>
  <si>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</si>
  <si>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</si>
  <si>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</si>
  <si>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</si>
  <si>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</si>
  <si>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</si>
  <si>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</si>
  <si>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</si>
  <si>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</si>
  <si>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</si>
  <si>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</si>
  <si>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</si>
  <si>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</si>
  <si>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</si>
  <si>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</si>
  <si>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</si>
  <si>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</si>
  <si>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</si>
  <si>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</si>
  <si>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</si>
  <si>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</si>
  <si>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</si>
  <si>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</si>
  <si>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</si>
  <si>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</si>
  <si>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</si>
  <si>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</si>
  <si>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</si>
  <si>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</si>
  <si>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</si>
  <si>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</si>
  <si>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</si>
  <si>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</si>
  <si>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</si>
  <si>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</si>
  <si>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</si>
  <si>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</si>
  <si>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</si>
  <si>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</si>
  <si>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</si>
  <si>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</si>
  <si>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</si>
  <si>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</si>
  <si>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</si>
  <si>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</si>
  <si>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</si>
  <si>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</si>
  <si>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</si>
  <si>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</si>
  <si>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</si>
  <si>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</si>
  <si>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</si>
  <si>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</si>
  <si>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</si>
  <si>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</si>
  <si>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</si>
  <si>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</si>
  <si>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</si>
  <si>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</si>
  <si>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</si>
  <si>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</si>
  <si>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</si>
  <si>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</si>
  <si>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</si>
  <si>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</si>
  <si>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</si>
  <si>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</si>
  <si>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</si>
  <si>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</si>
  <si>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</si>
  <si>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</si>
  <si>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</si>
  <si>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</si>
  <si>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</si>
  <si>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</si>
  <si>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</si>
  <si>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</si>
  <si>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</si>
  <si>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</si>
  <si>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</si>
  <si>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</si>
  <si>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</si>
  <si>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</si>
  <si>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</si>
  <si>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</si>
  <si>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</si>
  <si>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</si>
  <si>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</si>
  <si>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</si>
  <si>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</si>
  <si>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</si>
  <si>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</si>
  <si>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</si>
  <si>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</si>
  <si>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</si>
  <si>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</si>
  <si>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</si>
  <si>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</si>
  <si>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</si>
  <si>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</si>
  <si>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</si>
  <si>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</si>
  <si>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</si>
  <si>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</si>
  <si>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</si>
  <si>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</si>
  <si>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</si>
  <si>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</si>
  <si>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</si>
  <si>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</si>
  <si>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</si>
  <si>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</si>
  <si>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</si>
  <si>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</si>
  <si>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</si>
  <si>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</si>
  <si>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</si>
  <si>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</si>
  <si>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</si>
  <si>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</si>
  <si>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</si>
  <si>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</si>
  <si>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</si>
  <si>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</si>
  <si>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</si>
  <si>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</si>
  <si>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</si>
  <si>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</si>
  <si>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</si>
  <si>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</si>
  <si>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</si>
  <si>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</si>
  <si>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</si>
  <si>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</si>
  <si>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</si>
  <si>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</si>
  <si>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</si>
  <si>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</si>
  <si>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</si>
  <si>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</si>
  <si>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</si>
  <si>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</si>
  <si>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</si>
  <si>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</si>
  <si>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</si>
  <si>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</si>
  <si>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</si>
  <si>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</si>
  <si>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</si>
  <si>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</si>
  <si>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</si>
  <si>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</si>
  <si>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</si>
  <si>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</si>
  <si>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</si>
  <si>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</si>
  <si>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</si>
  <si>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</si>
  <si>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</si>
  <si>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</si>
  <si>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</si>
  <si>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</si>
  <si>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</si>
  <si>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</si>
  <si>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</si>
  <si>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</si>
  <si>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</si>
  <si>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</si>
  <si>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</si>
  <si>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</si>
  <si>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</si>
  <si>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</si>
  <si>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</si>
  <si>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</si>
  <si>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</si>
  <si>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</si>
  <si>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</si>
  <si>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</si>
  <si>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</si>
  <si>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</si>
  <si>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</si>
  <si>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</si>
  <si>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</si>
  <si>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</si>
  <si>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</si>
  <si>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</si>
  <si>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</si>
  <si>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</si>
  <si>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</si>
  <si>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</si>
  <si>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</si>
  <si>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</si>
  <si>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</si>
  <si>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</si>
  <si>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</si>
  <si>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</si>
  <si>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</si>
  <si>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</si>
  <si>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</si>
  <si>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</si>
  <si>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</si>
  <si>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</si>
  <si>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</si>
  <si>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</si>
  <si>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</si>
  <si>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</si>
  <si>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</si>
  <si>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</si>
  <si>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</si>
  <si>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</si>
  <si>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</si>
  <si>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</si>
  <si>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</si>
  <si>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</si>
  <si>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</si>
  <si>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</si>
  <si>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</si>
  <si>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</si>
  <si>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</si>
  <si>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</si>
  <si>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</si>
  <si>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</si>
  <si>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</si>
  <si>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</si>
  <si>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</si>
  <si>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</si>
  <si>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</si>
  <si>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</si>
  <si>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</si>
  <si>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</si>
  <si>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</si>
  <si>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</si>
  <si>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</si>
  <si>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</si>
  <si>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</si>
  <si>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</si>
  <si>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</si>
  <si>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</si>
  <si>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</si>
  <si>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</si>
  <si>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</si>
  <si>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</si>
  <si>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</si>
  <si>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</si>
  <si>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</si>
  <si>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</si>
  <si>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</si>
  <si>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</si>
  <si>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</si>
  <si>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</si>
  <si>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</si>
  <si>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</si>
  <si>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</si>
  <si>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</si>
  <si>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</si>
  <si>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</si>
  <si>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</si>
  <si>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</si>
  <si>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</si>
  <si>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</si>
  <si>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</si>
  <si>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</si>
  <si>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</si>
  <si>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</si>
  <si>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</si>
  <si>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</si>
  <si>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</si>
  <si>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</si>
  <si>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</si>
  <si>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</si>
  <si>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</si>
  <si>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</si>
  <si>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</si>
  <si>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</si>
  <si>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</si>
  <si>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</si>
  <si>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</si>
  <si>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</si>
  <si>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</si>
  <si>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</si>
  <si>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</si>
  <si>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</si>
  <si>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</si>
  <si>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</si>
  <si>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</si>
  <si>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</si>
  <si>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</si>
  <si>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</si>
  <si>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</si>
  <si>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</si>
  <si>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</si>
  <si>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</si>
  <si>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</si>
  <si>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</si>
  <si>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</si>
  <si>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</si>
  <si>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</si>
  <si>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</si>
  <si>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</si>
  <si>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</si>
  <si>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</si>
  <si>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</si>
  <si>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</si>
  <si>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</si>
  <si>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</si>
  <si>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</si>
  <si>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</si>
  <si>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</si>
  <si>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</si>
  <si>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</si>
  <si>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</si>
  <si>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</si>
  <si>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</si>
  <si>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</si>
  <si>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</si>
  <si>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</si>
  <si>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</si>
  <si>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</si>
  <si>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</si>
  <si>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</si>
  <si>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</si>
  <si>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</si>
  <si>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</si>
  <si>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</si>
  <si>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</si>
  <si>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</si>
  <si>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</si>
  <si>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</si>
  <si>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</si>
  <si>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</si>
  <si>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</si>
  <si>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</si>
  <si>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</si>
  <si>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</si>
  <si>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</si>
  <si>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</si>
  <si>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</si>
  <si>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</si>
  <si>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</si>
  <si>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</si>
  <si>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</si>
  <si>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</si>
  <si>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</si>
  <si>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</si>
  <si>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</si>
  <si>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</si>
  <si>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</si>
  <si>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</si>
  <si>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</si>
  <si>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</si>
  <si>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</si>
  <si>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</si>
  <si>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</si>
  <si>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</si>
  <si>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</si>
  <si>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</si>
  <si>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</si>
  <si>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</si>
  <si>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</si>
  <si>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</si>
  <si>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</si>
  <si>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</si>
  <si>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</si>
  <si>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</si>
  <si>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</si>
  <si>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</si>
  <si>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</si>
  <si>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</si>
  <si>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</si>
  <si>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</si>
  <si>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</si>
  <si>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</si>
  <si>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</si>
  <si>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</si>
  <si>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</si>
  <si>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</si>
  <si>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</si>
  <si>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</si>
  <si>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</si>
  <si>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</si>
  <si>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</si>
  <si>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</si>
  <si>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</si>
  <si>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</si>
  <si>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</si>
  <si>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</si>
  <si>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</si>
  <si>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</si>
  <si>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</si>
  <si>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</si>
  <si>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</si>
  <si>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</si>
  <si>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</si>
  <si>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</si>
  <si>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</si>
  <si>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</si>
  <si>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</si>
  <si>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</si>
  <si>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</si>
  <si>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</si>
  <si>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</si>
  <si>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</si>
  <si>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</si>
  <si>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</si>
  <si>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</si>
  <si>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</si>
  <si>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</si>
  <si>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</si>
  <si>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</si>
  <si>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</si>
  <si>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</si>
  <si>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</si>
  <si>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</si>
  <si>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</si>
  <si>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</si>
  <si>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</si>
  <si>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</si>
  <si>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</si>
  <si>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</si>
  <si>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</si>
  <si>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</si>
  <si>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</si>
  <si>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</si>
  <si>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</si>
  <si>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</si>
  <si>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</si>
  <si>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</si>
  <si>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</si>
  <si>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</si>
  <si>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</si>
  <si>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</si>
  <si>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</si>
  <si>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</si>
  <si>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</si>
  <si>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</si>
  <si>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</si>
  <si>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</si>
  <si>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</si>
  <si>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</si>
  <si>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</si>
  <si>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</si>
  <si>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</si>
  <si>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</si>
  <si>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</si>
  <si>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</si>
  <si>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</si>
  <si>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</si>
  <si>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</si>
  <si>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</si>
  <si>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</si>
  <si>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</si>
  <si>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</si>
  <si>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</si>
  <si>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</si>
  <si>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</si>
  <si>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</si>
  <si>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</si>
  <si>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</si>
  <si>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</si>
  <si>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</si>
  <si>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</si>
  <si>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</si>
  <si>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</si>
  <si>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</si>
  <si>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</si>
  <si>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</si>
  <si>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</si>
  <si>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</si>
  <si>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</si>
  <si>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</si>
  <si>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</si>
  <si>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</si>
  <si>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</si>
  <si>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</si>
  <si>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</si>
  <si>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</si>
  <si>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</si>
  <si>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</si>
  <si>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</si>
  <si>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</si>
  <si>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</si>
  <si>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</si>
  <si>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</si>
  <si>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</si>
  <si>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</si>
  <si>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</si>
  <si>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</si>
  <si>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</si>
  <si>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</si>
  <si>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</si>
  <si>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</si>
  <si>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</si>
  <si>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</si>
  <si>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</si>
  <si>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</si>
  <si>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</si>
  <si>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</si>
  <si>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</si>
  <si>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</si>
  <si>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</si>
  <si>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</si>
  <si>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</si>
  <si>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</si>
  <si>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</si>
  <si>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</si>
  <si>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</si>
  <si>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</si>
  <si>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</si>
  <si>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</si>
  <si>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</si>
  <si>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</si>
  <si>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</si>
  <si>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</si>
  <si>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</si>
  <si>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</si>
  <si>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</si>
  <si>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</si>
  <si>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</si>
  <si>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</si>
  <si>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</si>
  <si>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</si>
  <si>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</si>
  <si>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</si>
  <si>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</si>
  <si>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</si>
  <si>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</si>
  <si>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</si>
  <si>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</si>
  <si>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</si>
  <si>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</si>
  <si>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</si>
  <si>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</si>
  <si>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</si>
  <si>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</si>
  <si>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</si>
  <si>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</si>
  <si>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</si>
  <si>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</si>
  <si>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</si>
  <si>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</si>
  <si>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</si>
  <si>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</si>
  <si>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</si>
  <si>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</si>
  <si>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</si>
  <si>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</si>
  <si>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</si>
  <si>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</si>
  <si>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</si>
  <si>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</si>
  <si>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</si>
  <si>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</si>
  <si>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</si>
  <si>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</si>
  <si>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</si>
  <si>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</si>
  <si>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</si>
  <si>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</si>
  <si>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</si>
  <si>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</si>
  <si>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</si>
  <si>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</si>
  <si>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</si>
  <si>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</si>
  <si>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</si>
  <si>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</si>
  <si>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</si>
  <si>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</si>
  <si>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</si>
  <si>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</si>
  <si>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</si>
  <si>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</si>
  <si>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</si>
  <si>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</si>
  <si>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</si>
  <si>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</si>
  <si>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</si>
  <si>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</si>
  <si>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</si>
  <si>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</si>
  <si>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</si>
  <si>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</si>
  <si>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</si>
  <si>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</si>
  <si>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</si>
  <si>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</si>
  <si>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</si>
  <si>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</si>
  <si>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</si>
  <si>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</si>
  <si>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</si>
  <si>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</si>
  <si>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</si>
  <si>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</si>
  <si>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</si>
  <si>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</si>
  <si>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</si>
  <si>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</si>
  <si>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</si>
  <si>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</si>
  <si>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</si>
  <si>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</si>
  <si>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</si>
  <si>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</si>
  <si>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</si>
  <si>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</si>
  <si>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</si>
  <si>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</si>
  <si>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</si>
  <si>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</si>
  <si>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</si>
  <si>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</si>
  <si>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</si>
  <si>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</si>
  <si>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</si>
  <si>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</si>
  <si>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</si>
  <si>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</si>
  <si>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</si>
  <si>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</si>
  <si>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</si>
  <si>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</si>
  <si>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</si>
  <si>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</si>
  <si>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</si>
  <si>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</si>
  <si>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</si>
  <si>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</si>
  <si>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</si>
  <si>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</si>
  <si>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</si>
  <si>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</si>
  <si>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</si>
  <si>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</si>
  <si>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</si>
  <si>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</si>
  <si>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</si>
  <si>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</si>
  <si>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</si>
  <si>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</si>
  <si>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</si>
  <si>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</si>
  <si>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</si>
  <si>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</si>
  <si>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</si>
  <si>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</si>
  <si>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</si>
  <si>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</si>
  <si>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</si>
  <si>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</si>
  <si>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</si>
  <si>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</si>
  <si>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</si>
  <si>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</si>
  <si>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</si>
  <si>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</si>
  <si>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</si>
  <si>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</si>
  <si>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</si>
  <si>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</si>
  <si>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</si>
  <si>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</si>
  <si>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</si>
  <si>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</si>
  <si>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</si>
  <si>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</si>
  <si>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</si>
  <si>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</si>
  <si>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</si>
  <si>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</si>
  <si>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</si>
  <si>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</si>
  <si>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</si>
  <si>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</si>
  <si>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</si>
  <si>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</si>
  <si>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</si>
  <si>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</si>
  <si>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</si>
  <si>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</si>
  <si>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</si>
  <si>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</si>
  <si>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</si>
  <si>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</si>
  <si>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</si>
  <si>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</si>
  <si>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</si>
  <si>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</si>
  <si>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</si>
  <si>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</si>
  <si>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</si>
  <si>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</si>
  <si>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</si>
  <si>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</si>
  <si>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</si>
  <si>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</si>
  <si>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</si>
  <si>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</si>
  <si>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</si>
  <si>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</si>
  <si>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</si>
  <si>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</si>
  <si>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</si>
  <si>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</si>
  <si>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</si>
  <si>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</si>
  <si>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</si>
  <si>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</si>
  <si>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</si>
  <si>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</si>
  <si>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</si>
  <si>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</si>
  <si>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</si>
  <si>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</si>
  <si>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</si>
  <si>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</si>
  <si>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</si>
  <si>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</si>
  <si>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</si>
  <si>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</si>
  <si>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</si>
  <si>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</si>
  <si>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</si>
  <si>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</si>
  <si>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</si>
  <si>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</si>
  <si>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</si>
  <si>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</si>
  <si>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</si>
  <si>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</si>
  <si>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</si>
  <si>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</si>
  <si>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</si>
  <si>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</si>
  <si>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</si>
  <si>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</si>
  <si>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</si>
  <si>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</si>
  <si>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</si>
  <si>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</si>
  <si>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</si>
  <si>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</si>
  <si>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</si>
  <si>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</si>
  <si>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</si>
  <si>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</si>
  <si>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</si>
  <si>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</si>
  <si>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</si>
  <si>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</si>
  <si>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</si>
  <si>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</si>
  <si>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</si>
  <si>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</si>
  <si>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</si>
  <si>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</si>
  <si>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</si>
  <si>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</si>
  <si>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</si>
  <si>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</si>
  <si>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</si>
  <si>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</si>
  <si>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</si>
  <si>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</si>
  <si>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</si>
  <si>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</si>
  <si>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</si>
  <si>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</si>
  <si>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</si>
  <si>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</si>
  <si>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</si>
  <si>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</si>
  <si>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</si>
  <si>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</si>
  <si>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</si>
  <si>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</si>
  <si>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</si>
  <si>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</si>
  <si>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</si>
  <si>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</si>
  <si>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</si>
  <si>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</si>
  <si>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</si>
  <si>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</si>
  <si>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</si>
  <si>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</si>
  <si>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</si>
  <si>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</si>
  <si>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</si>
  <si>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</si>
  <si>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</si>
  <si>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</si>
  <si>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</si>
  <si>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</si>
  <si>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</si>
  <si>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</si>
  <si>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</si>
  <si>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</si>
  <si>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</si>
  <si>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</si>
  <si>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</si>
  <si>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</si>
  <si>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</si>
  <si>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</si>
  <si>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</si>
  <si>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</si>
  <si>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</si>
  <si>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</si>
  <si>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</si>
  <si>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</si>
  <si>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</si>
  <si>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</si>
  <si>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</si>
  <si>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</si>
  <si>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</si>
  <si>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</si>
  <si>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</si>
  <si>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</si>
  <si>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</si>
  <si>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</si>
  <si>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</si>
  <si>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</si>
  <si>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</si>
  <si>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</si>
  <si>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</si>
  <si>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</si>
  <si>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</si>
  <si>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</si>
  <si>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</si>
  <si>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</si>
  <si>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</si>
  <si>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</si>
  <si>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</si>
  <si>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</si>
  <si>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</si>
  <si>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</si>
  <si>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</si>
  <si>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</si>
  <si>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</si>
  <si>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</si>
  <si>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</si>
  <si>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</si>
  <si>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</si>
  <si>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</si>
  <si>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</si>
  <si>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</si>
  <si>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</si>
  <si>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</si>
  <si>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</si>
  <si>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</si>
  <si>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</si>
  <si>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</si>
  <si>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</si>
  <si>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</si>
  <si>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</si>
  <si>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</si>
  <si>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</si>
  <si>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</si>
  <si>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</si>
  <si>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</si>
  <si>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</si>
  <si>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</si>
  <si>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</si>
  <si>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</si>
  <si>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</si>
  <si>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</si>
  <si>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</si>
  <si>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</si>
  <si>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</si>
  <si>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</si>
  <si>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</si>
  <si>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</si>
  <si>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</si>
  <si>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</si>
  <si>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</si>
  <si>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</si>
  <si>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</si>
  <si>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</si>
  <si>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</si>
  <si>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</si>
  <si>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</si>
  <si>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</si>
  <si>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</si>
  <si>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</si>
  <si>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</si>
  <si>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</si>
  <si>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</si>
  <si>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</si>
  <si>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</si>
  <si>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</si>
  <si>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</si>
  <si>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</si>
  <si>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</si>
  <si>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</si>
  <si>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</si>
  <si>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</si>
  <si>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</si>
  <si>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</si>
  <si>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</si>
  <si>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</si>
  <si>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</si>
  <si>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</si>
  <si>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</si>
  <si>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</si>
  <si>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</si>
  <si>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</si>
  <si>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</si>
  <si>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</si>
  <si>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</si>
  <si>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</si>
  <si>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</si>
  <si>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</si>
  <si>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</si>
  <si>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</si>
  <si>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</si>
  <si>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</si>
  <si>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</si>
  <si>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</si>
  <si>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</si>
  <si>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</si>
  <si>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</si>
  <si>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</si>
  <si>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</si>
  <si>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</si>
  <si>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</si>
  <si>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</si>
  <si>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</si>
  <si>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</si>
  <si>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</si>
  <si>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</si>
  <si>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</si>
  <si>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</si>
  <si>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</si>
  <si>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</si>
  <si>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</si>
  <si>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</si>
  <si>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</si>
  <si>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</si>
  <si>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</si>
  <si>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</si>
  <si>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</si>
  <si>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</si>
  <si>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</si>
  <si>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</si>
  <si>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</si>
  <si>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</si>
  <si>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</si>
  <si>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</si>
  <si>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</si>
  <si>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</si>
  <si>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</si>
  <si>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</si>
  <si>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</si>
  <si>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</si>
  <si>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</si>
  <si>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</si>
  <si>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</si>
  <si>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</si>
  <si>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</si>
  <si>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</si>
  <si>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</si>
  <si>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</si>
  <si>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</si>
  <si>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</si>
  <si>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</si>
  <si>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</si>
  <si>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</si>
  <si>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</si>
  <si>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</si>
  <si>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</si>
  <si>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</si>
  <si>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</si>
  <si>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</si>
  <si>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</si>
  <si>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</si>
  <si>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</si>
  <si>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</si>
  <si>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</si>
  <si>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</si>
  <si>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</si>
  <si>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</si>
  <si>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</si>
  <si>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</si>
  <si>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</si>
  <si>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</si>
  <si>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</si>
  <si>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</si>
  <si>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</si>
  <si>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</si>
  <si>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</si>
  <si>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</si>
  <si>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</si>
  <si>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</si>
  <si>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</si>
  <si>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</si>
  <si>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</si>
  <si>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</si>
  <si>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</si>
  <si>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</si>
  <si>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</si>
  <si>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</si>
  <si>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</si>
  <si>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</si>
  <si>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</si>
  <si>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</si>
  <si>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</si>
  <si>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</si>
  <si>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</si>
  <si>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</si>
  <si>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</si>
  <si>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</si>
  <si>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</si>
  <si>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</si>
  <si>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</si>
  <si>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</si>
  <si>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</si>
  <si>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</si>
  <si>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</si>
  <si>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</si>
  <si>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</si>
  <si>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</si>
  <si>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</si>
  <si>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</si>
  <si>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</si>
  <si>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</si>
  <si>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</si>
  <si>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</si>
  <si>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</si>
  <si>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</si>
  <si>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</si>
  <si>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</si>
  <si>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</si>
  <si>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</si>
  <si>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</si>
  <si>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</si>
  <si>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</si>
  <si>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</si>
  <si>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</si>
  <si>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</si>
  <si>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</si>
  <si>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</si>
  <si>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</si>
  <si>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</si>
  <si>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</si>
  <si>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</si>
  <si>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</si>
  <si>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</si>
  <si>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</si>
  <si>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</si>
  <si>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</si>
  <si>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</si>
  <si>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</si>
  <si>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</si>
  <si>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</si>
  <si>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</si>
  <si>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</si>
  <si>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</si>
  <si>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</si>
  <si>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</si>
  <si>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</si>
  <si>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</si>
  <si>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</si>
  <si>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</si>
  <si>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</si>
  <si>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</si>
  <si>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</si>
  <si>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</si>
  <si>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</si>
  <si>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</si>
  <si>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</si>
  <si>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</si>
  <si>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</si>
  <si>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</si>
  <si>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</si>
  <si>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</si>
  <si>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</si>
  <si>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</si>
  <si>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</si>
  <si>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</si>
  <si>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</si>
  <si>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</si>
  <si>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</si>
  <si>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</si>
  <si>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</si>
  <si>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</si>
  <si>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</si>
  <si>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</si>
  <si>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</si>
  <si>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</si>
  <si>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</si>
  <si>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</si>
  <si>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</si>
  <si>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</si>
  <si>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</si>
  <si>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</si>
  <si>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</si>
  <si>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</si>
  <si>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</si>
  <si>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</si>
  <si>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</si>
  <si>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</si>
  <si>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</si>
  <si>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</si>
  <si>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</si>
  <si>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</si>
  <si>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</si>
  <si>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</si>
  <si>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</si>
  <si>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</si>
  <si>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</si>
  <si>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</si>
  <si>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</si>
  <si>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</si>
  <si>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</si>
  <si>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</si>
  <si>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</si>
  <si>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</si>
  <si>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</si>
  <si>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</si>
  <si>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</si>
  <si>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</si>
  <si>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</si>
  <si>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</si>
  <si>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</si>
  <si>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</si>
  <si>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</si>
  <si>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</si>
  <si>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</si>
  <si>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</si>
  <si>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</si>
  <si>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</si>
  <si>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</si>
  <si>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</si>
  <si>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</si>
  <si>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</si>
  <si>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</si>
  <si>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</si>
  <si>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</si>
  <si>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</si>
  <si>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</si>
  <si>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</si>
  <si>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</si>
  <si>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</si>
  <si>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</si>
  <si>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</si>
  <si>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</si>
  <si>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</si>
  <si>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</si>
  <si>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</si>
  <si>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</si>
  <si>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</si>
  <si>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</si>
  <si>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</si>
  <si>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</si>
  <si>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</si>
  <si>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</si>
  <si>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</si>
  <si>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</si>
  <si>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</si>
  <si>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</si>
  <si>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</si>
  <si>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</si>
  <si>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</si>
  <si>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</si>
  <si>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</si>
  <si>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</si>
  <si>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</si>
  <si>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</si>
  <si>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</si>
  <si>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</si>
  <si>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</si>
  <si>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</si>
  <si>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</si>
  <si>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</si>
  <si>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</si>
  <si>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</si>
  <si>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</si>
  <si>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</si>
  <si>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</si>
  <si>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</si>
  <si>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</si>
  <si>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</si>
  <si>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</si>
  <si>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</si>
  <si>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</si>
  <si>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</si>
  <si>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</si>
  <si>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</si>
  <si>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</si>
  <si>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</si>
  <si>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</si>
  <si>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</si>
  <si>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</si>
  <si>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</si>
  <si>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</si>
  <si>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</si>
  <si>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</si>
  <si>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</si>
  <si>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</si>
  <si>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</si>
  <si>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</si>
  <si>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</si>
  <si>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</si>
  <si>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</si>
  <si>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</si>
  <si>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</si>
  <si>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</si>
  <si>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</si>
  <si>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</si>
  <si>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</si>
  <si>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</si>
  <si>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</si>
  <si>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</si>
  <si>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</si>
  <si>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</si>
  <si>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</si>
  <si>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</si>
  <si>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</si>
  <si>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</si>
  <si>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</si>
  <si>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</si>
  <si>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</si>
  <si>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</si>
  <si>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</si>
  <si>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</si>
  <si>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</si>
  <si>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</si>
  <si>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</si>
  <si>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</si>
  <si>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</si>
  <si>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</si>
  <si>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</si>
  <si>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</si>
  <si>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</si>
  <si>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</si>
  <si>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</si>
  <si>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</si>
  <si>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</si>
  <si>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</si>
  <si>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</si>
  <si>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</si>
  <si>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</si>
  <si>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</si>
  <si>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</si>
  <si>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</si>
  <si>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</si>
  <si>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</si>
  <si>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</si>
  <si>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</si>
  <si>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</si>
  <si>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</si>
  <si>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</si>
  <si>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</si>
  <si>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</si>
  <si>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</si>
  <si>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</si>
  <si>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</si>
  <si>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</si>
  <si>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</si>
  <si>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</si>
  <si>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</si>
  <si>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</si>
  <si>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</si>
  <si>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</si>
  <si>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</si>
  <si>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</si>
  <si>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</si>
  <si>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</si>
  <si>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</si>
  <si>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</si>
  <si>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</si>
  <si>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</si>
  <si>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</si>
  <si>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</si>
  <si>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</si>
  <si>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</si>
  <si>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</si>
  <si>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</si>
  <si>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</si>
  <si>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</si>
  <si>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</si>
  <si>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</si>
  <si>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</si>
  <si>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</si>
  <si>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</si>
  <si>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</si>
  <si>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</si>
  <si>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</si>
  <si>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</si>
  <si>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</si>
  <si>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</si>
  <si>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</si>
  <si>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</si>
  <si>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</si>
  <si>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</si>
  <si>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</si>
  <si>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</si>
  <si>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</si>
  <si>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</si>
  <si>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</si>
  <si>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</si>
  <si>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</si>
  <si>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</si>
  <si>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</si>
  <si>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</si>
  <si>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</si>
  <si>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</si>
  <si>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</si>
  <si>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</si>
  <si>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</si>
  <si>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</si>
  <si>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</si>
  <si>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</si>
  <si>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</si>
  <si>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</si>
  <si>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</si>
  <si>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</si>
  <si>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</si>
  <si>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</si>
  <si>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</si>
  <si>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</si>
  <si>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</si>
  <si>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</si>
  <si>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</si>
  <si>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</si>
  <si>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</si>
  <si>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</si>
  <si>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</si>
  <si>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</si>
  <si>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</si>
  <si>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</si>
  <si>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</si>
  <si>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</si>
  <si>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</si>
  <si>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</si>
  <si>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</si>
  <si>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</si>
  <si>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</si>
  <si>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</si>
  <si>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</si>
  <si>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</si>
  <si>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</si>
  <si>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</si>
  <si>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</si>
  <si>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</si>
  <si>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</si>
  <si>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</si>
  <si>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</si>
  <si>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</si>
  <si>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</si>
  <si>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</si>
  <si>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</si>
  <si>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</si>
  <si>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</si>
  <si>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</si>
  <si>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</si>
  <si>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</si>
  <si>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</si>
  <si>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</si>
  <si>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</si>
  <si>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</si>
  <si>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</si>
  <si>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</si>
  <si>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</si>
  <si>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</si>
  <si>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</si>
  <si>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</si>
  <si>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</si>
  <si>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</si>
  <si>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</si>
  <si>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</si>
  <si>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</si>
  <si>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</si>
  <si>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</si>
  <si>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</si>
  <si>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</si>
  <si>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</si>
  <si>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</si>
  <si>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</si>
  <si>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</si>
  <si>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</si>
  <si>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</si>
  <si>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</si>
  <si>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</si>
  <si>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</si>
  <si>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</si>
  <si>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</si>
  <si>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</si>
  <si>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</si>
  <si>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</si>
  <si>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</si>
  <si>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</si>
  <si>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</si>
  <si>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</si>
  <si>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</si>
  <si>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</si>
  <si>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</si>
  <si>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</si>
  <si>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</si>
  <si>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</si>
  <si>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</si>
  <si>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</si>
  <si>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</si>
  <si>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</si>
  <si>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</si>
  <si>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</si>
  <si>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</si>
  <si>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</si>
  <si>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</si>
  <si>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</si>
  <si>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</si>
  <si>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</si>
  <si>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</si>
  <si>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</si>
  <si>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</si>
  <si>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</si>
  <si>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</si>
  <si>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</si>
  <si>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</si>
  <si>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</si>
  <si>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</si>
  <si>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</si>
  <si>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</si>
  <si>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</si>
  <si>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</si>
  <si>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</si>
  <si>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</si>
  <si>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</si>
  <si>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</si>
  <si>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</si>
  <si>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</si>
  <si>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</si>
  <si>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</si>
  <si>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</si>
  <si>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</si>
  <si>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</si>
  <si>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</si>
  <si>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</si>
  <si>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</si>
  <si>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</si>
  <si>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</si>
  <si>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</si>
  <si>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</si>
  <si>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</si>
  <si>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</si>
  <si>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</si>
  <si>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</si>
  <si>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</si>
  <si>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</si>
  <si>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</si>
  <si>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</si>
  <si>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</si>
  <si>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</si>
  <si>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</si>
  <si>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</si>
  <si>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</si>
  <si>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</si>
  <si>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</si>
  <si>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</si>
  <si>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</si>
  <si>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</si>
  <si>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</si>
  <si>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</si>
  <si>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</si>
  <si>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</si>
  <si>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</si>
  <si>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</si>
  <si>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</si>
  <si>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</si>
  <si>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</si>
  <si>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</si>
  <si>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</si>
  <si>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</si>
  <si>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</si>
  <si>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</si>
  <si>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</si>
  <si>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</si>
  <si>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</si>
  <si>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</si>
  <si>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</si>
  <si>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</si>
  <si>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</si>
  <si>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</si>
  <si>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</si>
  <si>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</si>
  <si>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</si>
  <si>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</si>
  <si>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</si>
  <si>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</si>
  <si>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</si>
  <si>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</si>
  <si>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</si>
  <si>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</si>
  <si>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</si>
  <si>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</si>
  <si>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</si>
  <si>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</si>
  <si>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</si>
  <si>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</si>
  <si>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</si>
  <si>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</si>
  <si>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</si>
  <si>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</si>
  <si>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</si>
  <si>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</si>
  <si>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</si>
  <si>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</si>
  <si>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</si>
  <si>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</si>
  <si>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</si>
  <si>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</si>
  <si>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</si>
  <si>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</si>
  <si>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</si>
  <si>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</si>
  <si>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</si>
  <si>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</si>
  <si>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</si>
  <si>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</si>
  <si>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</si>
  <si>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</si>
  <si>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</si>
  <si>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</si>
  <si>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</si>
  <si>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</si>
  <si>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</si>
  <si>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</si>
  <si>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</si>
  <si>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</si>
  <si>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</si>
  <si>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</si>
  <si>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</si>
  <si>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</si>
  <si>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</si>
  <si>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</si>
  <si>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</si>
  <si>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</si>
  <si>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</si>
  <si>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</si>
  <si>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</si>
  <si>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</si>
  <si>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</si>
  <si>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</si>
  <si>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</si>
  <si>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</si>
  <si>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</si>
  <si>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</si>
  <si>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</si>
  <si>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</si>
  <si>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</si>
  <si>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</si>
  <si>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</si>
  <si>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</si>
  <si>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</si>
  <si>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</si>
  <si>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</si>
  <si>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</si>
  <si>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</si>
  <si>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</si>
  <si>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</si>
  <si>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</si>
  <si>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</si>
  <si>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</si>
  <si>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</si>
  <si>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</si>
  <si>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</si>
  <si>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</si>
  <si>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</si>
  <si>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</si>
  <si>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</si>
  <si>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</si>
  <si>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</si>
  <si>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</si>
  <si>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</si>
  <si>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</si>
  <si>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</si>
  <si>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</si>
  <si>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</si>
  <si>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</si>
  <si>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</si>
  <si>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</si>
  <si>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</si>
  <si>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</si>
  <si>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</si>
  <si>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</si>
  <si>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</si>
  <si>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</si>
  <si>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</si>
  <si>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</si>
  <si>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</si>
  <si>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</si>
  <si>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</si>
  <si>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</si>
  <si>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</si>
  <si>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</si>
  <si>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</si>
  <si>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</si>
  <si>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</si>
  <si>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</si>
  <si>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</si>
  <si>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</si>
  <si>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</si>
  <si>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</si>
  <si>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</si>
  <si>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</si>
  <si>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</si>
  <si>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</si>
  <si>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</si>
  <si>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</si>
  <si>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</si>
  <si>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</si>
  <si>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</si>
  <si>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</si>
  <si>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</si>
  <si>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</si>
  <si>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</si>
  <si>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</si>
  <si>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</si>
  <si>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</si>
  <si>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</si>
  <si>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</si>
  <si>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</si>
  <si>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</si>
  <si>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</si>
  <si>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</si>
  <si>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</si>
  <si>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</si>
  <si>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</si>
  <si>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</si>
  <si>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</si>
  <si>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</si>
  <si>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</si>
  <si>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</si>
  <si>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</si>
  <si>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</si>
  <si>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</si>
  <si>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</si>
  <si>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</si>
  <si>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</si>
  <si>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</si>
  <si>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</si>
  <si>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</si>
  <si>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</si>
  <si>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</si>
  <si>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</si>
  <si>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</si>
  <si>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</si>
  <si>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</si>
  <si>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</si>
  <si>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</si>
  <si>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</si>
  <si>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</si>
  <si>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</si>
  <si>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</si>
  <si>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</si>
  <si>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</si>
  <si>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</si>
  <si>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</si>
  <si>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</si>
  <si>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</si>
  <si>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</si>
  <si>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</si>
  <si>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</si>
  <si>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</si>
  <si>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</si>
  <si>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</si>
  <si>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</si>
  <si>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</si>
  <si>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</si>
  <si>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</si>
  <si>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</si>
  <si>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</si>
  <si>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</si>
  <si>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</si>
  <si>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</si>
  <si>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</si>
  <si>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</si>
  <si>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</si>
  <si>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</si>
  <si>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</si>
  <si>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</si>
  <si>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</si>
  <si>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</si>
  <si>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</si>
  <si>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</si>
  <si>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</si>
  <si>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</si>
  <si>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</si>
  <si>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</si>
  <si>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</si>
  <si>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</si>
  <si>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</si>
  <si>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</si>
  <si>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</si>
  <si>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</si>
  <si>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</si>
  <si>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</si>
  <si>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</si>
  <si>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</si>
  <si>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</si>
  <si>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</si>
  <si>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</si>
  <si>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</si>
  <si>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</si>
  <si>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</si>
  <si>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</si>
  <si>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</si>
  <si>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</si>
  <si>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</si>
  <si>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</si>
  <si>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</si>
  <si>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</si>
  <si>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</si>
  <si>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</si>
  <si>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</si>
  <si>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</si>
  <si>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</si>
  <si>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</si>
  <si>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</si>
  <si>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</si>
  <si>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</si>
  <si>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</si>
  <si>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</si>
  <si>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</si>
  <si>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</si>
  <si>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</si>
  <si>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</si>
  <si>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</si>
  <si>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</si>
  <si>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</si>
  <si>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</si>
  <si>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</si>
  <si>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</si>
  <si>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</si>
  <si>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</si>
  <si>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</si>
  <si>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</si>
  <si>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</si>
  <si>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</si>
  <si>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</si>
  <si>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</si>
  <si>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</si>
  <si>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</si>
  <si>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</si>
  <si>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</si>
  <si>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</si>
  <si>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</si>
  <si>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</si>
  <si>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</si>
  <si>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</si>
  <si>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</si>
  <si>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</si>
  <si>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</si>
  <si>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</si>
  <si>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</si>
  <si>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</si>
  <si>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</si>
  <si>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</si>
  <si>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</si>
  <si>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</si>
  <si>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</si>
  <si>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</si>
  <si>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</si>
  <si>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</si>
  <si>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</si>
  <si>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</si>
  <si>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</si>
  <si>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</si>
  <si>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</si>
  <si>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</si>
  <si>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</si>
  <si>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</si>
  <si>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</si>
  <si>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</si>
  <si>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</si>
  <si>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</si>
  <si>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</si>
  <si>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</si>
  <si>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</si>
  <si>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</si>
  <si>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</si>
  <si>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</si>
  <si>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</si>
  <si>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</si>
  <si>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</si>
  <si>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</si>
  <si>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</si>
  <si>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</si>
  <si>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</si>
  <si>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</si>
  <si>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</si>
  <si>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</si>
  <si>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</si>
  <si>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</si>
  <si>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</si>
  <si>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</si>
  <si>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</si>
  <si>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</si>
  <si>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</si>
  <si>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</si>
  <si>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</si>
  <si>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</si>
  <si>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</si>
  <si>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</si>
  <si>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</si>
  <si>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</si>
  <si>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</si>
  <si>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</si>
  <si>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</si>
  <si>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</si>
  <si>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</si>
  <si>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</si>
  <si>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</si>
  <si>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</si>
  <si>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</si>
  <si>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</si>
  <si>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</si>
  <si>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</si>
  <si>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</si>
  <si>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</si>
  <si>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</si>
  <si>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</si>
  <si>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</si>
  <si>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</si>
  <si>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</si>
  <si>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</si>
  <si>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</si>
  <si>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</si>
  <si>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</si>
  <si>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</si>
  <si>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</si>
  <si>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</si>
  <si>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</si>
  <si>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</si>
  <si>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</si>
  <si>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</si>
  <si>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</si>
  <si>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</si>
  <si>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</si>
  <si>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</si>
  <si>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</si>
  <si>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</si>
  <si>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</si>
  <si>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</si>
  <si>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</si>
  <si>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</si>
  <si>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</si>
  <si>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</si>
  <si>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</si>
  <si>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</si>
  <si>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</si>
  <si>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</si>
  <si>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</si>
  <si>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</si>
  <si>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</si>
  <si>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</si>
  <si>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</si>
  <si>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</si>
  <si>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</si>
  <si>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</si>
  <si>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</si>
  <si>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</si>
  <si>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</si>
  <si>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</si>
  <si>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</si>
  <si>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</si>
  <si>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</si>
  <si>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</si>
  <si>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</si>
  <si>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</si>
  <si>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</si>
  <si>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</si>
  <si>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</si>
  <si>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</si>
  <si>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</si>
  <si>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</si>
  <si>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</si>
  <si>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</si>
  <si>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</si>
  <si>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</si>
  <si>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</si>
  <si>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</si>
  <si>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</si>
  <si>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</si>
  <si>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</si>
  <si>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</si>
  <si>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</si>
  <si>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</si>
  <si>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</si>
  <si>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</si>
  <si>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</si>
  <si>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</si>
  <si>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</si>
  <si>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</si>
  <si>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</si>
  <si>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</si>
  <si>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</si>
  <si>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</si>
  <si>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</si>
  <si>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</si>
  <si>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</si>
  <si>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</si>
  <si>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</si>
  <si>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</si>
  <si>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</si>
  <si>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</si>
  <si>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</si>
  <si>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</si>
  <si>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</si>
  <si>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</si>
  <si>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</si>
  <si>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</si>
  <si>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</si>
  <si>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</si>
  <si>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</si>
  <si>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</si>
  <si>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</si>
  <si>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</si>
  <si>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</si>
  <si>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</si>
  <si>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</si>
  <si>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</si>
  <si>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</si>
  <si>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</si>
  <si>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</si>
  <si>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</si>
  <si>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</si>
  <si>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</si>
  <si>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</si>
  <si>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</si>
  <si>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</si>
  <si>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</si>
  <si>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</si>
  <si>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</si>
  <si>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</si>
  <si>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</si>
  <si>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</si>
  <si>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</si>
  <si>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</si>
  <si>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</si>
  <si>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</si>
  <si>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</si>
  <si>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</si>
  <si>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</si>
  <si>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</si>
  <si>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</si>
  <si>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</si>
  <si>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</si>
  <si>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</si>
  <si>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</si>
  <si>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</si>
  <si>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</si>
  <si>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</si>
  <si>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</si>
  <si>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</si>
  <si>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</si>
  <si>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</si>
  <si>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</si>
  <si>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</si>
  <si>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</si>
  <si>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</si>
  <si>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</si>
  <si>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</si>
  <si>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</si>
  <si>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</si>
  <si>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</si>
  <si>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</si>
  <si>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</si>
  <si>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</si>
  <si>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</si>
  <si>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</si>
  <si>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</si>
  <si>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</si>
  <si>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</si>
  <si>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</si>
  <si>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</si>
  <si>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</si>
  <si>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</si>
  <si>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</si>
  <si>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</si>
  <si>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</si>
  <si>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</si>
  <si>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</si>
  <si>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</si>
  <si>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</si>
  <si>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</si>
  <si>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</si>
  <si>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</si>
  <si>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</si>
  <si>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</si>
  <si>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</si>
  <si>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</si>
  <si>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</si>
  <si>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</si>
  <si>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</si>
  <si>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</si>
  <si>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</si>
  <si>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</si>
  <si>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</si>
  <si>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</si>
  <si>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</si>
  <si>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</si>
  <si>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</si>
  <si>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</si>
  <si>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</si>
  <si>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</si>
  <si>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</si>
  <si>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</si>
  <si>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</si>
  <si>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</si>
  <si>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</si>
  <si>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</si>
  <si>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</si>
  <si>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</si>
  <si>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</si>
  <si>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</si>
  <si>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</si>
  <si>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</si>
  <si>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</si>
  <si>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</si>
  <si>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</si>
  <si>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</si>
  <si>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</si>
  <si>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</si>
  <si>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</si>
  <si>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</si>
  <si>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</si>
  <si>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</si>
  <si>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</si>
  <si>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</si>
  <si>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</si>
  <si>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</si>
  <si>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</si>
  <si>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</si>
  <si>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</si>
  <si>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</si>
  <si>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</si>
  <si>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</si>
  <si>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</si>
  <si>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</si>
  <si>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</si>
  <si>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</si>
  <si>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</si>
  <si>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</si>
  <si>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</si>
  <si>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</si>
  <si>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</si>
  <si>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</si>
  <si>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</si>
  <si>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</si>
  <si>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</si>
  <si>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</si>
  <si>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</si>
  <si>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</si>
  <si>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</si>
  <si>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</si>
  <si>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</si>
  <si>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</si>
  <si>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</si>
  <si>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</si>
  <si>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</si>
  <si>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</si>
  <si>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</si>
  <si>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</si>
  <si>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</si>
  <si>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</si>
  <si>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</si>
  <si>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</si>
  <si>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</si>
  <si>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</si>
  <si>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</si>
  <si>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</si>
  <si>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</si>
  <si>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</si>
  <si>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</si>
  <si>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</si>
  <si>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</si>
  <si>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</si>
  <si>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</si>
  <si>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</si>
  <si>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</si>
  <si>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</si>
  <si>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</si>
  <si>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</si>
  <si>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</si>
  <si>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</si>
  <si>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</si>
  <si>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</si>
  <si>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</si>
  <si>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</si>
  <si>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</si>
  <si>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</si>
  <si>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</si>
  <si>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</si>
  <si>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</si>
  <si>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</si>
  <si>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</si>
  <si>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</si>
  <si>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</si>
  <si>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</si>
  <si>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</si>
  <si>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</si>
  <si>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</si>
  <si>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</si>
  <si>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</si>
  <si>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</si>
  <si>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</si>
  <si>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</si>
  <si>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</si>
  <si>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</si>
  <si>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</si>
  <si>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</si>
  <si>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</si>
  <si>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</si>
  <si>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</si>
  <si>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</si>
  <si>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</si>
  <si>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</si>
  <si>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</si>
  <si>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</si>
  <si>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</si>
  <si>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</si>
  <si>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</si>
  <si>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</si>
  <si>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</si>
  <si>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</si>
  <si>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</si>
  <si>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</si>
  <si>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</si>
  <si>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</si>
  <si>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</si>
  <si>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</si>
  <si>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</si>
  <si>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</si>
  <si>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</si>
  <si>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</si>
  <si>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</si>
  <si>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</si>
  <si>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</si>
  <si>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</si>
  <si>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</si>
  <si>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</si>
  <si>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</si>
  <si>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</si>
  <si>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</si>
  <si>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</si>
  <si>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</si>
  <si>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</si>
  <si>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</si>
  <si>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</si>
  <si>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</si>
  <si>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</si>
  <si>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</si>
  <si>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</si>
  <si>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</si>
  <si>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</si>
  <si>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</si>
  <si>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</si>
  <si>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</si>
  <si>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</si>
  <si>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</si>
  <si>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</si>
  <si>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</si>
  <si>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</si>
  <si>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</si>
  <si>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</si>
  <si>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</si>
  <si>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</si>
  <si>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</si>
  <si>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</si>
  <si>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</si>
  <si>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</si>
  <si>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</si>
  <si>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</si>
  <si>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</si>
  <si>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</si>
  <si>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</si>
  <si>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</si>
  <si>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</si>
  <si>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</si>
  <si>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</si>
  <si>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</si>
  <si>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</si>
  <si>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</si>
  <si>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</si>
  <si>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</si>
  <si>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</si>
  <si>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</si>
  <si>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</si>
  <si>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</si>
  <si>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</si>
  <si>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</si>
  <si>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</si>
  <si>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</si>
  <si>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</si>
  <si>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</si>
  <si>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</si>
  <si>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</si>
  <si>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</si>
  <si>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</si>
  <si>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</si>
  <si>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</si>
  <si>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</si>
  <si>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</si>
  <si>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</si>
  <si>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</si>
  <si>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</si>
  <si>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</si>
  <si>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</si>
  <si>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</si>
  <si>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</si>
  <si>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</si>
  <si>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</si>
  <si>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</si>
  <si>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</si>
  <si>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</si>
  <si>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</si>
  <si>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</si>
  <si>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</si>
  <si>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</si>
  <si>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</si>
  <si>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</si>
  <si>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</si>
  <si>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</si>
  <si>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</si>
  <si>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</si>
  <si>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</si>
  <si>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</si>
  <si>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</si>
  <si>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</si>
  <si>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</si>
  <si>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</si>
  <si>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</si>
  <si>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</si>
  <si>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</si>
  <si>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</si>
  <si>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</si>
  <si>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</si>
  <si>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</si>
  <si>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</si>
  <si>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</si>
  <si>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</si>
  <si>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</si>
  <si>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</si>
  <si>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</si>
  <si>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</si>
  <si>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</si>
  <si>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</si>
  <si>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</si>
  <si>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</si>
  <si>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</si>
  <si>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</si>
  <si>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</si>
  <si>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</si>
  <si>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</si>
  <si>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</si>
  <si>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</si>
  <si>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</si>
  <si>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</si>
  <si>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</si>
  <si>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</si>
  <si>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</si>
  <si>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</si>
  <si>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</si>
  <si>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</si>
  <si>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</si>
  <si>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</si>
  <si>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</si>
  <si>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</si>
  <si>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</si>
  <si>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</si>
  <si>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</si>
  <si>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</si>
  <si>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</si>
  <si>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</si>
  <si>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</si>
  <si>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</si>
  <si>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</si>
  <si>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</si>
  <si>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</si>
  <si>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</si>
  <si>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</si>
  <si>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</si>
  <si>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</si>
  <si>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</si>
  <si>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</si>
  <si>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</si>
  <si>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</si>
  <si>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</si>
  <si>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</si>
  <si>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</si>
  <si>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</si>
  <si>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</si>
  <si>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</si>
  <si>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</si>
  <si>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</si>
  <si>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</si>
  <si>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</si>
  <si>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</si>
  <si>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</si>
  <si>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</si>
  <si>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</si>
  <si>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</si>
  <si>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</si>
  <si>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</si>
  <si>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</si>
  <si>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</si>
  <si>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</si>
  <si>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</si>
  <si>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</si>
  <si>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</si>
  <si>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</si>
  <si>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</si>
  <si>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</si>
  <si>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</si>
  <si>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</si>
  <si>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</si>
  <si>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</si>
  <si>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</si>
  <si>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</si>
  <si>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</si>
  <si>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</si>
  <si>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</si>
  <si>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</si>
  <si>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</si>
  <si>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</si>
  <si>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</si>
  <si>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</si>
  <si>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</si>
  <si>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</si>
  <si>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</si>
  <si>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</si>
  <si>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</si>
  <si>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</si>
  <si>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</si>
  <si>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</si>
  <si>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</si>
  <si>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</si>
  <si>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</si>
  <si>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</si>
  <si>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</si>
  <si>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</si>
  <si>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</si>
  <si>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</si>
  <si>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</si>
  <si>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</si>
  <si>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</si>
  <si>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</si>
  <si>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</si>
  <si>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</si>
  <si>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</si>
  <si>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</si>
  <si>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</si>
  <si>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</si>
  <si>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</si>
  <si>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</si>
  <si>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</si>
  <si>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</si>
  <si>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</si>
  <si>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</si>
  <si>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</si>
  <si>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</si>
  <si>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</si>
  <si>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</si>
  <si>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</si>
  <si>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</si>
  <si>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</si>
  <si>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</si>
  <si>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</si>
  <si>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</si>
  <si>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</si>
  <si>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</si>
  <si>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</si>
  <si>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</si>
  <si>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</si>
  <si>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</si>
  <si>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</si>
  <si>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</si>
  <si>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</si>
  <si>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</si>
  <si>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</si>
  <si>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</si>
  <si>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</si>
  <si>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</si>
  <si>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</si>
  <si>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</si>
  <si>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</si>
  <si>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</si>
  <si>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</si>
  <si>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</si>
  <si>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</si>
  <si>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</si>
  <si>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</si>
  <si>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</si>
  <si>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</si>
  <si>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</si>
  <si>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</si>
  <si>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</si>
  <si>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</si>
  <si>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</si>
  <si>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</si>
  <si>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</si>
  <si>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</si>
  <si>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</si>
  <si>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</si>
  <si>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</si>
  <si>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</si>
  <si>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</si>
  <si>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</si>
  <si>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</si>
  <si>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</si>
  <si>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</si>
  <si>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</si>
  <si>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</si>
  <si>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</si>
  <si>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</si>
  <si>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</si>
  <si>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</si>
  <si>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</si>
  <si>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</si>
  <si>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</si>
  <si>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</si>
  <si>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</si>
  <si>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</si>
  <si>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</si>
  <si>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</si>
  <si>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</si>
  <si>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</si>
  <si>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</si>
  <si>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</si>
  <si>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</si>
  <si>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</si>
  <si>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</si>
  <si>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</si>
  <si>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</si>
  <si>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</si>
  <si>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</si>
  <si>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</si>
  <si>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</si>
  <si>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</si>
  <si>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</si>
  <si>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</si>
  <si>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</si>
  <si>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</si>
  <si>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</si>
  <si>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</si>
  <si>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</si>
  <si>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</si>
  <si>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</si>
  <si>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</si>
  <si>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</si>
  <si>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</si>
  <si>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</si>
  <si>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</si>
  <si>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</si>
  <si>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</si>
  <si>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</si>
  <si>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</si>
  <si>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</si>
  <si>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</si>
  <si>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</si>
  <si>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</si>
  <si>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</si>
  <si>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</si>
  <si>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</si>
  <si>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</si>
  <si>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</si>
  <si>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</si>
  <si>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</si>
  <si>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</si>
  <si>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</si>
  <si>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</si>
  <si>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</si>
  <si>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</si>
  <si>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</si>
  <si>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</si>
  <si>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</si>
  <si>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</si>
  <si>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</si>
  <si>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</si>
  <si>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</si>
  <si>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</si>
  <si>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</si>
  <si>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</si>
  <si>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</si>
  <si>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</si>
  <si>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</si>
  <si>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</si>
  <si>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</si>
  <si>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</si>
  <si>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</si>
  <si>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</si>
  <si>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</si>
  <si>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</si>
  <si>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</si>
  <si>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</si>
  <si>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</si>
  <si>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</si>
  <si>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</si>
  <si>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</si>
  <si>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</si>
  <si>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</si>
  <si>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</si>
  <si>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</si>
  <si>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</si>
  <si>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</si>
  <si>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</si>
  <si>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</si>
  <si>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</si>
  <si>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</si>
  <si>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</si>
  <si>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</si>
  <si>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</si>
  <si>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</si>
  <si>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</si>
  <si>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</si>
  <si>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</si>
  <si>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</si>
  <si>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</si>
  <si>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</si>
  <si>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</si>
  <si>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</si>
  <si>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</si>
  <si>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</si>
  <si>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</si>
  <si>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</si>
  <si>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</si>
  <si>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</si>
  <si>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</si>
  <si>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</si>
  <si>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</si>
  <si>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</si>
  <si>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</si>
  <si>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</si>
  <si>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</si>
  <si>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</si>
  <si>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</si>
  <si>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</si>
  <si>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</si>
  <si>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</si>
  <si>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</si>
  <si>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</si>
  <si>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</si>
  <si>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</si>
  <si>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</si>
  <si>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</si>
  <si>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</si>
  <si>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</si>
  <si>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</si>
  <si>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</si>
  <si>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</si>
  <si>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</si>
  <si>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</si>
  <si>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</si>
  <si>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</si>
  <si>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</si>
  <si>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</si>
  <si>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</si>
  <si>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</si>
  <si>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</si>
  <si>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</si>
  <si>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</si>
  <si>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</si>
  <si>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</si>
  <si>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</si>
  <si>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</si>
  <si>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</si>
  <si>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</si>
  <si>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</si>
  <si>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</si>
  <si>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</si>
  <si>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</si>
  <si>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</si>
  <si>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</si>
  <si>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</si>
  <si>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</si>
  <si>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</si>
  <si>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</si>
  <si>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</si>
  <si>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</si>
  <si>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</si>
  <si>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</si>
  <si>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</si>
  <si>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</si>
  <si>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</si>
  <si>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</si>
  <si>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</si>
  <si>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</si>
  <si>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</si>
  <si>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</si>
  <si>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</si>
  <si>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</si>
  <si>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</si>
  <si>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</si>
  <si>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</si>
  <si>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</si>
  <si>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</si>
  <si>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</si>
  <si>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</si>
  <si>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</si>
  <si>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</si>
  <si>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</si>
  <si>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</si>
  <si>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</si>
  <si>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</si>
  <si>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</si>
  <si>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</si>
  <si>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</si>
  <si>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</si>
  <si>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</si>
  <si>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</si>
  <si>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</si>
  <si>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</si>
  <si>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</si>
  <si>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</si>
  <si>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</si>
  <si>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</si>
  <si>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</si>
  <si>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</si>
  <si>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</si>
  <si>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</si>
  <si>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</si>
  <si>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</si>
  <si>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</si>
  <si>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</si>
  <si>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</si>
  <si>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</si>
  <si>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</si>
  <si>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</si>
  <si>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</si>
  <si>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</si>
  <si>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</si>
  <si>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</si>
  <si>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</si>
  <si>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</si>
  <si>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</si>
  <si>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</si>
  <si>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</si>
  <si>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</si>
  <si>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</si>
  <si>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</si>
  <si>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</si>
  <si>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</si>
  <si>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</si>
  <si>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</si>
  <si>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</si>
  <si>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</si>
  <si>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</si>
  <si>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</si>
  <si>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</si>
  <si>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</si>
  <si>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</si>
  <si>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</si>
  <si>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</si>
  <si>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</si>
  <si>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</si>
  <si>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</si>
  <si>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</si>
  <si>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</si>
  <si>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</si>
  <si>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</si>
  <si>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</si>
  <si>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</si>
  <si>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</si>
  <si>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</si>
  <si>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</si>
  <si>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</si>
  <si>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</si>
  <si>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</si>
  <si>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</si>
  <si>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</si>
  <si>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</si>
  <si>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</si>
  <si>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</si>
  <si>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</si>
  <si>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</si>
  <si>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</si>
  <si>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</si>
  <si>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</si>
  <si>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</si>
  <si>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</si>
  <si>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</si>
  <si>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</si>
  <si>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</si>
  <si>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</si>
  <si>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</si>
  <si>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</si>
  <si>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</si>
  <si>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</si>
  <si>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</si>
  <si>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</si>
  <si>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</si>
  <si>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</si>
  <si>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</si>
  <si>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</si>
  <si>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</si>
  <si>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</si>
  <si>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</si>
  <si>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</si>
  <si>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</si>
  <si>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</si>
  <si>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</si>
  <si>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</si>
  <si>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</si>
  <si>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</si>
  <si>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</si>
  <si>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</si>
  <si>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</si>
  <si>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</si>
  <si>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</si>
  <si>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</si>
  <si>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</si>
  <si>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</si>
  <si>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</si>
  <si>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</si>
  <si>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</si>
  <si>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</si>
  <si>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</si>
  <si>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</si>
  <si>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</si>
  <si>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</si>
  <si>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</si>
  <si>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</si>
  <si>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</si>
  <si>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</si>
  <si>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</si>
  <si>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</si>
  <si>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</si>
  <si>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</si>
  <si>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</si>
  <si>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</si>
  <si>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</si>
  <si>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</si>
  <si>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</si>
  <si>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</si>
  <si>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</si>
  <si>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</si>
  <si>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</si>
  <si>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</si>
  <si>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</si>
  <si>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</si>
  <si>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</si>
  <si>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</si>
  <si>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</si>
  <si>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</si>
  <si>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</si>
  <si>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</si>
  <si>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</si>
  <si>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</si>
  <si>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</si>
  <si>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</si>
  <si>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</si>
  <si>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</si>
  <si>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</si>
  <si>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</si>
  <si>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</si>
  <si>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</si>
  <si>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</si>
  <si>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</si>
  <si>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</si>
  <si>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</si>
  <si>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</si>
  <si>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</si>
  <si>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</si>
  <si>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</si>
  <si>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</si>
  <si>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</si>
  <si>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</si>
  <si>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</si>
  <si>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</si>
  <si>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</si>
  <si>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</si>
  <si>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</si>
  <si>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</si>
  <si>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</si>
  <si>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</si>
  <si>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</si>
  <si>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</si>
  <si>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</si>
  <si>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</si>
  <si>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</si>
  <si>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</si>
  <si>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</si>
  <si>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</si>
  <si>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</si>
  <si>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</si>
  <si>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</si>
  <si>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</si>
  <si>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</si>
  <si>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</si>
  <si>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</si>
  <si>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</si>
  <si>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</si>
  <si>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</si>
  <si>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</si>
  <si>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</si>
  <si>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</si>
  <si>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</si>
  <si>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</si>
  <si>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</si>
  <si>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</si>
  <si>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</si>
  <si>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</si>
  <si>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</si>
  <si>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</si>
  <si>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</si>
  <si>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</si>
  <si>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</si>
  <si>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</si>
  <si>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</si>
  <si>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</si>
  <si>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</si>
  <si>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</si>
  <si>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</si>
  <si>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</si>
  <si>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</si>
  <si>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</si>
  <si>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</si>
  <si>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</si>
  <si>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</si>
  <si>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</si>
  <si>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</si>
  <si>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</si>
  <si>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</si>
  <si>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</si>
  <si>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</si>
  <si>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</si>
  <si>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</si>
  <si>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</si>
  <si>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</si>
  <si>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</si>
  <si>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</si>
  <si>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</si>
  <si>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</si>
  <si>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</si>
  <si>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</si>
  <si>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</si>
  <si>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</si>
  <si>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</si>
  <si>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</si>
  <si>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</si>
  <si>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</si>
  <si>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</si>
  <si>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</si>
  <si>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</si>
  <si>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</si>
  <si>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</si>
  <si>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</si>
  <si>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</si>
  <si>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</si>
  <si>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</si>
  <si>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</si>
  <si>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</si>
  <si>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</si>
  <si>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</si>
  <si>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</si>
  <si>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</si>
  <si>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</si>
  <si>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</si>
  <si>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</si>
  <si>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</si>
  <si>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</si>
  <si>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</si>
  <si>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</si>
  <si>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</si>
  <si>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</si>
  <si>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</si>
  <si>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</si>
  <si>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</si>
  <si>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</si>
  <si>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</si>
  <si>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</si>
  <si>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</si>
  <si>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</si>
  <si>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</si>
  <si>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</si>
  <si>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</si>
  <si>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</si>
  <si>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</si>
  <si>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</si>
  <si>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</si>
  <si>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</si>
  <si>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</si>
  <si>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</si>
  <si>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</si>
  <si>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</si>
  <si>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</si>
  <si>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</si>
  <si>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</si>
  <si>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</si>
  <si>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</si>
  <si>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</si>
  <si>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</si>
  <si>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</si>
  <si>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</si>
  <si>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</si>
  <si>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</si>
  <si>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</si>
  <si>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</si>
  <si>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</si>
  <si>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</si>
  <si>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</si>
  <si>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</si>
  <si>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</si>
  <si>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</si>
  <si>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</si>
  <si>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</si>
  <si>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</si>
  <si>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</si>
  <si>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</si>
  <si>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</si>
  <si>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</si>
  <si>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</si>
  <si>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</si>
  <si>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</si>
  <si>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</si>
  <si>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</si>
  <si>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</si>
  <si>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</si>
  <si>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</si>
  <si>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</si>
  <si>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</si>
  <si>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</si>
  <si>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</si>
  <si>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</si>
  <si>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</si>
  <si>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</si>
  <si>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</si>
  <si>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</si>
  <si>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</si>
  <si>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</si>
  <si>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</si>
  <si>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</si>
  <si>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</si>
  <si>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</si>
  <si>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</si>
  <si>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</si>
  <si>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</si>
  <si>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</si>
  <si>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</si>
  <si>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</si>
  <si>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</si>
  <si>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</si>
  <si>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</si>
  <si>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</si>
  <si>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</si>
  <si>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</si>
  <si>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</si>
  <si>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</si>
  <si>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</si>
  <si>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</si>
  <si>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</si>
  <si>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</si>
  <si>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</si>
  <si>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</si>
  <si>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</si>
  <si>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</si>
  <si>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</si>
  <si>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</si>
  <si>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</si>
  <si>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</si>
  <si>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</si>
  <si>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</si>
  <si>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</si>
  <si>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</si>
  <si>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</si>
  <si>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</si>
  <si>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</si>
  <si>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</si>
  <si>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</si>
  <si>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</si>
  <si>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</si>
  <si>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</si>
  <si>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</si>
  <si>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</si>
  <si>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</si>
  <si>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</si>
  <si>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</si>
  <si>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</si>
  <si>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</si>
  <si>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</si>
  <si>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</si>
  <si>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</si>
  <si>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</si>
  <si>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</si>
  <si>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</si>
  <si>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</si>
  <si>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</si>
  <si>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</si>
  <si>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</si>
  <si>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</si>
  <si>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</si>
  <si>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</si>
  <si>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</si>
  <si>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</si>
  <si>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</si>
  <si>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</si>
  <si>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</si>
  <si>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</si>
  <si>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</si>
  <si>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</si>
  <si>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</si>
  <si>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</si>
  <si>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</si>
  <si>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</si>
  <si>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</si>
  <si>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</si>
  <si>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</si>
  <si>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</si>
  <si>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</si>
  <si>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</si>
  <si>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</si>
  <si>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</si>
  <si>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</si>
  <si>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</si>
  <si>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</si>
  <si>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</si>
  <si>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</si>
  <si>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</si>
  <si>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</si>
  <si>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</si>
  <si>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</si>
  <si>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</si>
  <si>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</si>
  <si>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</si>
  <si>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</si>
  <si>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</si>
  <si>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</si>
  <si>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</si>
  <si>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</si>
  <si>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</si>
  <si>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</si>
  <si>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</si>
  <si>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</si>
  <si>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</si>
  <si>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</si>
  <si>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</si>
  <si>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</si>
  <si>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</si>
  <si>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</si>
  <si>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</si>
  <si>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</si>
  <si>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</si>
  <si>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</si>
  <si>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</si>
  <si>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</si>
  <si>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</si>
  <si>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</si>
  <si>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</si>
  <si>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</si>
  <si>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</si>
  <si>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</si>
  <si>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</si>
  <si>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</si>
  <si>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</si>
  <si>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</si>
  <si>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</si>
  <si>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</si>
  <si>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</si>
  <si>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</si>
  <si>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</si>
  <si>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</si>
  <si>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</si>
  <si>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</si>
  <si>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</si>
  <si>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</si>
  <si>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</si>
  <si>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</si>
  <si>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</si>
  <si>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</si>
  <si>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</si>
  <si>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</si>
  <si>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</si>
  <si>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</si>
  <si>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</si>
  <si>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</si>
  <si>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</si>
  <si>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</si>
  <si>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</si>
  <si>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</si>
  <si>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</si>
  <si>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</si>
  <si>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</si>
  <si>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</si>
  <si>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</si>
  <si>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</si>
  <si>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</si>
  <si>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</si>
  <si>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</si>
  <si>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</si>
  <si>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</si>
  <si>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</si>
  <si>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</si>
  <si>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</si>
  <si>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</si>
  <si>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</si>
  <si>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</si>
  <si>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</si>
  <si>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</si>
  <si>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</si>
  <si>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</si>
  <si>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</si>
  <si>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</si>
  <si>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</si>
  <si>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</si>
  <si>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</si>
  <si>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</si>
  <si>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</si>
  <si>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</si>
  <si>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</si>
  <si>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</si>
  <si>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</si>
  <si>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</si>
  <si>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</si>
  <si>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</si>
  <si>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</si>
  <si>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</si>
  <si>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</si>
  <si>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</si>
  <si>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</si>
  <si>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</si>
  <si>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</si>
  <si>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</si>
  <si>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</si>
  <si>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</si>
  <si>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</si>
  <si>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</si>
  <si>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</si>
  <si>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</si>
  <si>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</si>
  <si>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</si>
  <si>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</si>
  <si>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</si>
  <si>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</si>
  <si>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</si>
  <si>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</si>
  <si>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</si>
  <si>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</si>
  <si>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</si>
  <si>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</si>
  <si>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</si>
  <si>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</si>
  <si>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</si>
  <si>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</si>
  <si>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</si>
  <si>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</si>
  <si>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</si>
  <si>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</si>
  <si>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</si>
  <si>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</si>
  <si>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</si>
  <si>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</si>
  <si>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</si>
  <si>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</si>
  <si>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</si>
  <si>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</si>
  <si>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</si>
  <si>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</si>
  <si>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</si>
  <si>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</si>
  <si>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</si>
  <si>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</si>
  <si>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</si>
  <si>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</si>
  <si>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</si>
  <si>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</si>
  <si>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</si>
  <si>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</si>
  <si>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</si>
  <si>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</si>
  <si>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</si>
  <si>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</si>
  <si>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</si>
  <si>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</si>
  <si>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</si>
  <si>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</si>
  <si>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</si>
  <si>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</si>
  <si>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</si>
  <si>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</si>
  <si>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</si>
  <si>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</si>
  <si>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</si>
  <si>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</si>
  <si>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</si>
  <si>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</si>
  <si>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</si>
  <si>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</si>
  <si>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</si>
  <si>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</si>
  <si>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</si>
  <si>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</si>
  <si>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</si>
  <si>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</si>
  <si>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</si>
  <si>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</si>
  <si>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</si>
  <si>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</si>
  <si>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</si>
  <si>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</si>
  <si>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</si>
  <si>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</si>
  <si>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</si>
  <si>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</si>
  <si>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</si>
  <si>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</si>
  <si>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</si>
  <si>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</si>
  <si>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</si>
  <si>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</si>
  <si>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</si>
  <si>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</si>
  <si>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</si>
  <si>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</si>
  <si>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</si>
  <si>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</si>
  <si>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</si>
  <si>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</si>
  <si>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</si>
  <si>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</si>
  <si>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</si>
  <si>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</si>
  <si>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</si>
  <si>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</si>
  <si>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</si>
  <si>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</si>
  <si>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</si>
  <si>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</si>
  <si>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</si>
  <si>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</si>
  <si>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</si>
  <si>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</si>
  <si>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</si>
  <si>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</si>
  <si>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</si>
  <si>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</si>
  <si>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</si>
  <si>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</si>
  <si>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</si>
  <si>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</si>
  <si>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</si>
  <si>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</si>
  <si>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</si>
  <si>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</si>
  <si>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</si>
  <si>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</si>
  <si>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</si>
  <si>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</si>
  <si>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</si>
  <si>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</si>
  <si>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</si>
  <si>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</si>
  <si>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</si>
  <si>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</si>
  <si>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</si>
  <si>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</si>
  <si>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</si>
  <si>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</si>
  <si>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</si>
  <si>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</si>
  <si>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</si>
  <si>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</si>
  <si>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</si>
  <si>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</si>
  <si>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</si>
  <si>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</si>
  <si>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</si>
  <si>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</si>
  <si>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</si>
  <si>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</si>
  <si>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</si>
  <si>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</si>
  <si>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</si>
  <si>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</si>
  <si>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</si>
  <si>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</si>
  <si>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</si>
  <si>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</si>
  <si>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</si>
  <si>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</si>
  <si>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</si>
  <si>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</si>
  <si>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</si>
  <si>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</si>
  <si>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</si>
  <si>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</si>
  <si>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</si>
  <si>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</si>
  <si>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</si>
  <si>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</si>
  <si>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</si>
  <si>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</si>
  <si>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</si>
  <si>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</si>
  <si>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</si>
  <si>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</si>
  <si>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</si>
  <si>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</si>
  <si>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</si>
  <si>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</si>
  <si>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</si>
  <si>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</si>
  <si>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</si>
  <si>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</si>
  <si>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</si>
  <si>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</si>
  <si>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</si>
  <si>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</si>
  <si>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</si>
  <si>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</si>
  <si>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</si>
  <si>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</si>
  <si>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</si>
  <si>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</si>
  <si>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</si>
  <si>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</si>
  <si>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</si>
  <si>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</si>
  <si>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</si>
  <si>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</si>
  <si>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</si>
  <si>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</si>
  <si>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</si>
  <si>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</si>
  <si>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</si>
  <si>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</si>
  <si>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</si>
  <si>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</si>
  <si>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</si>
  <si>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</si>
  <si>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</si>
  <si>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</si>
  <si>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</si>
  <si>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</si>
  <si>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</si>
  <si>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</si>
  <si>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</si>
  <si>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</si>
  <si>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</si>
  <si>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</si>
  <si>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</si>
  <si>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</si>
  <si>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</si>
  <si>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</si>
  <si>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</si>
  <si>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</si>
  <si>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</si>
  <si>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</si>
  <si>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</si>
  <si>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</si>
  <si>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</si>
  <si>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</si>
  <si>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</si>
  <si>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</si>
  <si>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</si>
  <si>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</si>
  <si>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</si>
  <si>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</si>
  <si>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</si>
  <si>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</si>
  <si>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</si>
  <si>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</si>
  <si>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</si>
  <si>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</si>
  <si>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</si>
  <si>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</si>
  <si>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</si>
  <si>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</si>
  <si>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</si>
  <si>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</si>
  <si>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</si>
  <si>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</si>
  <si>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</si>
  <si>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</si>
  <si>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</si>
  <si>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</si>
  <si>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</si>
  <si>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</si>
  <si>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</si>
  <si>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</si>
  <si>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</si>
  <si>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</si>
  <si>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</si>
  <si>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</si>
  <si>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</si>
  <si>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</si>
  <si>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</si>
  <si>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</si>
  <si>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</si>
  <si>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</si>
  <si>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</si>
  <si>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</si>
  <si>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</si>
  <si>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</si>
  <si>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</si>
  <si>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</si>
  <si>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</si>
  <si>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</si>
  <si>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</si>
  <si>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</si>
  <si>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</si>
  <si>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</si>
  <si>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</si>
  <si>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</si>
  <si>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</si>
  <si>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</si>
  <si>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</si>
  <si>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</si>
  <si>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</si>
  <si>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</si>
  <si>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</si>
  <si>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</si>
  <si>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</si>
  <si>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</si>
  <si>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</si>
  <si>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</si>
  <si>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</si>
  <si>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</si>
  <si>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</si>
  <si>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</si>
  <si>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</si>
  <si>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</si>
  <si>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</si>
  <si>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</si>
  <si>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</si>
  <si>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</si>
  <si>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</si>
  <si>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</si>
  <si>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</si>
  <si>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</si>
  <si>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</si>
  <si>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Asbury Carbons Inc.</t>
  </si>
  <si>
    <t>Dylan Belding</t>
  </si>
  <si>
    <t>dbelding@asbury.com</t>
  </si>
  <si>
    <t>908-537-2155</t>
  </si>
  <si>
    <t>Manager-Regualtory/Trade Compliance</t>
  </si>
  <si>
    <t>Did not survey</t>
  </si>
  <si>
    <t>We conduct vendor audits.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</si>
</sst>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belding@asbury.com" TargetMode="External"/><Relationship Id="rId1" Type="http://schemas.openxmlformats.org/officeDocument/2006/relationships/hyperlink" Target="mailto:dbelding@asbur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58"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685E92F-AC4F-4698-AA11-7B9542ACDB14}"/>
    </customSheetView>
    <customSheetView guid="{4BDF1A28-30D5-449D-B20E-D6C97EF9FAE1}" showAutoFilter="1">
      <selection activeCell="C174" sqref="C174"/>
      <pageMargins left="0" right="0" top="0" bottom="0" header="0" footer="0"/>
      <pageSetup paperSize="9" orientation="portrait"/>
      <autoFilter ref="B1:N1" xr:uid="{F10B148F-05AA-4B5E-BFCE-88BD9CB7397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24C0757-6CBA-45E6-BD7A-41C936B73BC3}"/>
    </customSheetView>
    <customSheetView guid="{4BDF1A28-30D5-449D-B20E-D6C97EF9FAE1}" showAutoFilter="1">
      <selection activeCell="C1" sqref="C1:D65536"/>
      <pageMargins left="0" right="0" top="0" bottom="0" header="0" footer="0"/>
      <pageSetup orientation="portrait"/>
      <autoFilter ref="B1:C1" xr:uid="{610F5A3F-8D28-4A4D-9CB3-288C3CA4609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C7" sqref="C7"/>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E140" sqref="E140"/>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6.2">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6.2">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6.2">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6.2">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24" t="s">
        <v>20052</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2" t="s">
        <v>20053</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24" t="s">
        <v>20054</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4" t="s">
        <v>20052</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424" t="s">
        <v>20055</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432" t="s">
        <v>20053</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5">
        <v>45778</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2">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Graphite(*)</v>
      </c>
      <c r="C32" s="28"/>
      <c r="D32" s="403" t="s">
        <v>25</v>
      </c>
      <c r="E32" s="404"/>
      <c r="F32" s="8"/>
      <c r="G32" s="405"/>
      <c r="H32" s="406"/>
      <c r="I32" s="406"/>
      <c r="J32" s="407"/>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2">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Nickel(*)</v>
      </c>
      <c r="C35" s="28"/>
      <c r="D35" s="403" t="s">
        <v>22</v>
      </c>
      <c r="E35" s="404"/>
      <c r="F35" s="8"/>
      <c r="G35" s="405"/>
      <c r="H35" s="406"/>
      <c r="I35" s="406"/>
      <c r="J35" s="407"/>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2">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Graphite</v>
      </c>
      <c r="V43" s="303" t="str">
        <f t="shared" ref="V43" si="48">IF(U43="",U43,IF(U42="",U42,IF(U42&gt;U43,U42,U43)))</f>
        <v>Graphite</v>
      </c>
      <c r="W43" s="303" t="str">
        <f t="shared" ref="W43" si="49">IF(V44="",V43,IF(V43="",V44,IF(V43&gt;V44,V44,V43)))</f>
        <v>Graphite</v>
      </c>
      <c r="X43" s="303" t="str">
        <f t="shared" ref="X43" si="50">IF(W43="",W43,IF(W42="",W42,IF(W42&gt;W43,W42,W43)))</f>
        <v>Graphite</v>
      </c>
      <c r="Y43" s="303" t="str">
        <f t="shared" ref="Y43" si="51">IF(X44="",X43,IF(X43="",X44,IF(X43&gt;X44,X44,X43)))</f>
        <v>Graphite</v>
      </c>
      <c r="Z43" s="303" t="str">
        <f t="shared" ref="Z43" si="52">IF(Y43="",Y43,IF(Y42="",Y42,IF(Y42&gt;Y43,Y42,Y43)))</f>
        <v>Graphite</v>
      </c>
      <c r="AA43" s="303" t="str">
        <f t="shared" ref="AA43" si="53">IF(Z44="",Z43,IF(Z43="",Z44,IF(Z43&gt;Z44,Z44,Z43)))</f>
        <v>Graphite</v>
      </c>
      <c r="AB43" s="303" t="str">
        <f t="shared" ref="AB43" si="54">IF(AA43="",AA43,IF(AA42="",AA42,IF(AA42&gt;AA43,AA42,AA43)))</f>
        <v>Graphite</v>
      </c>
      <c r="AC43" s="303" t="str">
        <f t="shared" ref="AC43" si="55">IF(AB44="",AB43,IF(AB43="",AB44,IF(AB43&gt;AB44,AB44,AB43)))</f>
        <v>Graphite</v>
      </c>
      <c r="AD43" s="2"/>
      <c r="AE43" s="2"/>
      <c r="AF43" s="2"/>
      <c r="AG43" s="2"/>
    </row>
    <row r="44" spans="1:33" ht="22.2">
      <c r="A44" s="34"/>
      <c r="B44" s="300" t="str">
        <f t="shared" si="36"/>
        <v>Graphite(*)</v>
      </c>
      <c r="C44" s="28"/>
      <c r="D44" s="403" t="s">
        <v>25</v>
      </c>
      <c r="E44" s="404"/>
      <c r="F44" s="8"/>
      <c r="G44" s="405"/>
      <c r="H44" s="406"/>
      <c r="I44" s="406"/>
      <c r="J44" s="407"/>
      <c r="K44" s="29"/>
      <c r="L44" s="105"/>
      <c r="P44" s="301" t="str">
        <f t="shared" si="45"/>
        <v>(*)</v>
      </c>
      <c r="R44" s="2"/>
      <c r="S44" s="302" t="str">
        <f t="shared" si="46"/>
        <v>Graphite</v>
      </c>
      <c r="T44" s="303" t="str">
        <f t="shared" ref="T44" si="56">IF(S45="",S44,IF(S44="",S45,IF(S44&gt;S45,S45,S44)))</f>
        <v>Graphite</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300" t="str">
        <f>IF(ISERROR(AA$14),"",AA$14&amp;"")&amp;P$56</f>
        <v>Graphite(*)</v>
      </c>
      <c r="C56" s="6"/>
      <c r="D56" s="403" t="s">
        <v>22</v>
      </c>
      <c r="E56" s="404"/>
      <c r="F56" s="40"/>
      <c r="G56" s="405"/>
      <c r="H56" s="406"/>
      <c r="I56" s="406"/>
      <c r="J56" s="407"/>
      <c r="K56" s="29"/>
      <c r="L56" s="105"/>
      <c r="P56" s="301" t="str">
        <f t="shared" si="135"/>
        <v>(*)</v>
      </c>
      <c r="Q56" s="2"/>
      <c r="R56" s="2"/>
      <c r="S56" s="2"/>
      <c r="T56" s="2"/>
      <c r="U56" s="2"/>
      <c r="V56" s="2"/>
      <c r="W56" s="2"/>
      <c r="X56" s="2"/>
      <c r="Y56" s="2">
        <v>40</v>
      </c>
      <c r="Z56" s="2"/>
      <c r="AA56" s="2"/>
      <c r="AB56" s="2"/>
      <c r="AC56" s="2"/>
      <c r="AD56" s="2"/>
      <c r="AE56" s="2"/>
      <c r="AF56" s="2"/>
    </row>
    <row r="57" spans="1:33" ht="22.0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Graphite(*)</v>
      </c>
      <c r="C68" s="6"/>
      <c r="D68" s="403" t="s">
        <v>22</v>
      </c>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Nickel</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03" t="s">
        <v>20056</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Graphite(*)</v>
      </c>
      <c r="C80" s="28"/>
      <c r="D80" s="403" t="s">
        <v>20056</v>
      </c>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03" t="s">
        <v>26</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03" t="s">
        <v>26</v>
      </c>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03" t="s">
        <v>26</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03" t="s">
        <v>26</v>
      </c>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Nickel</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03" t="s">
        <v>22</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33</v>
      </c>
      <c r="E133" s="409"/>
      <c r="F133" s="50"/>
      <c r="G133" s="405" t="s">
        <v>20057</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503D4A04-A4CD-402F-82DC-F5C63592B91F}"/>
    <hyperlink ref="D24" r:id="rId2" xr:uid="{F2EFD3F9-D6CA-4665-B664-03F213AA02E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4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399999999999999">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399999999999999">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399999999999999">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399999999999999">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399999999999999">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399999999999999">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399999999999999">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399999999999999">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399999999999999">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399999999999999">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399999999999999">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399999999999999">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399999999999999">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399999999999999">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399999999999999">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399999999999999">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399999999999999">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6.2">
      <c r="A2" s="58" t="s">
        <v>47</v>
      </c>
      <c r="B2" s="59" t="str">
        <f>IF(F114=1,"Click here to return to Smelter List","")</f>
        <v/>
      </c>
      <c r="C2" s="111" t="str">
        <f>IF(F112=1,"Click here to return to Product List","")</f>
        <v/>
      </c>
      <c r="D2" s="133">
        <f ca="1">IF(H125=0,"0",H125)</f>
        <v>2</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Asbury Carbons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Dylan Belding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dbelding@asbury.com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908-537-2155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Dylan Belding</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dbelding@asbury.com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45778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Did not survey</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t="str">
        <f>Declaration!D80</f>
        <v>Did not survey</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Unknown</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t="str">
        <f>Declaration!D92</f>
        <v>Unknown</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Unknown</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t="str">
        <f>Declaration!D104</f>
        <v>Unknown</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Provide list of specified mineral smelters contributing material to supply chain on Smelter List tab</v>
      </c>
      <c r="D116" s="379" t="str">
        <f t="shared" ref="D116:D119" si="51">IF(H116=0,"","Click here to provide smelter information")</f>
        <v>Click here to provide smelter information</v>
      </c>
      <c r="E116" s="16"/>
      <c r="F116" s="84">
        <f t="shared" ref="F116:F119" si="52">F41</f>
        <v>1</v>
      </c>
      <c r="G116" s="62">
        <f>IF(AND(COUNTIF(SmelterIdetifiedForMetal,A116)&gt;0,COUNTIF('Smelter List'!AB$5:AB$2504,A116)&gt;0),0,1)</f>
        <v>1</v>
      </c>
      <c r="H116" s="63">
        <f t="shared" ref="H116:H119" si="53">F116*G116</f>
        <v>1</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2</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0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ht="13.2">
      <c r="A2" s="19"/>
      <c r="B2" s="109"/>
      <c r="C2" s="109"/>
      <c r="D2"/>
      <c r="E2" s="20"/>
    </row>
    <row r="3" spans="1:35" ht="13.2">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Dylan Belding</cp:lastModifiedBy>
  <cp:revision/>
  <dcterms:created xsi:type="dcterms:W3CDTF">2010-06-21T21:00:23Z</dcterms:created>
  <dcterms:modified xsi:type="dcterms:W3CDTF">2025-05-01T20:19:56Z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